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la\RESPALDO\LULA\PUBLICACIÓN TRANSPARENCIA TRIMESTRAL 2025\1er trimestre\"/>
    </mc:Choice>
  </mc:AlternateContent>
  <bookViews>
    <workbookView xWindow="0" yWindow="0" windowWidth="24000" windowHeight="9330" tabRatio="553" activeTab="2"/>
  </bookViews>
  <sheets>
    <sheet name="RESUMEN" sheetId="16" r:id="rId1"/>
    <sheet name="PDM" sheetId="17" r:id="rId2"/>
    <sheet name="FORTAMUN" sheetId="19" r:id="rId3"/>
  </sheets>
  <definedNames>
    <definedName name="_xlnm._FilterDatabase" localSheetId="2" hidden="1">FORTAMUN!$A$12:$T$15</definedName>
    <definedName name="_xlnm._FilterDatabase" localSheetId="1" hidden="1">PDM!$A$11:$T$12</definedName>
    <definedName name="_xlnm.Print_Area" localSheetId="2">FORTAMUN!$A$1:$T$21</definedName>
    <definedName name="_xlnm.Print_Area" localSheetId="1">PDM!$A$2:$T$31</definedName>
    <definedName name="_xlnm.Print_Area" localSheetId="0">RESUMEN!$A$6:$Z$32</definedName>
    <definedName name="_xlnm.Print_Titles" localSheetId="2">FORTAMUN!$12:$14</definedName>
    <definedName name="_xlnm.Print_Titles" localSheetId="1">PDM!$10:$12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7" l="1"/>
  <c r="K27" i="17" l="1"/>
  <c r="K25" i="17"/>
  <c r="K26" i="17"/>
  <c r="K24" i="17"/>
  <c r="K21" i="17"/>
  <c r="K22" i="17"/>
  <c r="K23" i="17"/>
  <c r="K19" i="17"/>
  <c r="K20" i="17"/>
  <c r="K17" i="17"/>
  <c r="K18" i="17"/>
  <c r="K16" i="17"/>
  <c r="K15" i="17"/>
  <c r="K14" i="17"/>
  <c r="K13" i="17"/>
  <c r="J17" i="16" l="1"/>
  <c r="S17" i="16" s="1"/>
  <c r="C18" i="16" l="1"/>
  <c r="H29" i="17" l="1"/>
  <c r="I29" i="17"/>
  <c r="G29" i="17"/>
  <c r="I18" i="19" l="1"/>
  <c r="C7" i="17" l="1"/>
  <c r="C6" i="17" l="1"/>
  <c r="H18" i="19" l="1"/>
  <c r="C9" i="19" s="1"/>
  <c r="G18" i="19"/>
  <c r="D18" i="16" l="1"/>
  <c r="C7" i="19"/>
  <c r="C10" i="19" s="1"/>
  <c r="C17" i="16"/>
  <c r="Z18" i="16" l="1"/>
  <c r="J18" i="16"/>
  <c r="D17" i="16" l="1"/>
  <c r="Y20" i="16" l="1"/>
  <c r="K20" i="16" l="1"/>
  <c r="L20" i="16"/>
  <c r="M20" i="16"/>
  <c r="N20" i="16"/>
  <c r="O20" i="16"/>
  <c r="P20" i="16"/>
  <c r="Q20" i="16"/>
  <c r="R20" i="16"/>
  <c r="U20" i="16"/>
  <c r="V20" i="16"/>
  <c r="X20" i="16"/>
  <c r="F20" i="16"/>
  <c r="T20" i="16"/>
  <c r="E22" i="16" l="1"/>
  <c r="S22" i="16"/>
  <c r="G20" i="16"/>
  <c r="E20" i="16"/>
  <c r="E25" i="16" l="1"/>
  <c r="S25" i="16"/>
  <c r="E23" i="16"/>
  <c r="S23" i="16"/>
  <c r="I20" i="16"/>
  <c r="H20" i="16"/>
  <c r="E24" i="16" l="1"/>
  <c r="E26" i="16" s="1"/>
  <c r="S24" i="16"/>
  <c r="S26" i="16" s="1"/>
  <c r="W20" i="16"/>
  <c r="D20" i="16" l="1"/>
  <c r="J20" i="16" l="1"/>
  <c r="Z17" i="16" l="1"/>
  <c r="C20" i="16"/>
  <c r="Z20" i="16" l="1"/>
  <c r="S20" i="16"/>
</calcChain>
</file>

<file path=xl/sharedStrings.xml><?xml version="1.0" encoding="utf-8"?>
<sst xmlns="http://schemas.openxmlformats.org/spreadsheetml/2006/main" count="295" uniqueCount="139">
  <si>
    <t>DEVENGADO</t>
  </si>
  <si>
    <t>SALDO</t>
  </si>
  <si>
    <t xml:space="preserve"> Autorizado</t>
  </si>
  <si>
    <t>Devengado</t>
  </si>
  <si>
    <t>Saldo</t>
  </si>
  <si>
    <t>Descripción de obra</t>
  </si>
  <si>
    <t>Total</t>
  </si>
  <si>
    <t>Beneficiarios</t>
  </si>
  <si>
    <t>Contratista</t>
  </si>
  <si>
    <t>T O T A L E S</t>
  </si>
  <si>
    <t>PTTO. ASIGNADO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</si>
  <si>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</si>
  <si>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</si>
  <si>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SOPMA</t>
  </si>
  <si>
    <t>DM</t>
  </si>
  <si>
    <t>_______</t>
  </si>
  <si>
    <t>______</t>
  </si>
  <si>
    <t>“Este Programa es público, ajeno a cualquier partido pólitico. Queda prohibido el uso para fines distintos a los establecidos en el programa”.</t>
  </si>
  <si>
    <t>AD</t>
  </si>
  <si>
    <t>UR</t>
  </si>
  <si>
    <t>CUADRO RESUMEN</t>
  </si>
  <si>
    <t xml:space="preserve">OBRA PÚBLICA </t>
  </si>
  <si>
    <t>PROGRAMA</t>
  </si>
  <si>
    <t>PRESUPUESTO</t>
  </si>
  <si>
    <t>OBRA PÚBLICA</t>
  </si>
  <si>
    <t xml:space="preserve">PROGRAMAS FEDERALES </t>
  </si>
  <si>
    <t>FINIQUITOS</t>
  </si>
  <si>
    <t xml:space="preserve">RETENCIONES </t>
  </si>
  <si>
    <t>TOTAL EJERCIDO</t>
  </si>
  <si>
    <t>OBRA POR CONTRATO          (6000)</t>
  </si>
  <si>
    <t>OBRA POR ADMINSITRACIÓN</t>
  </si>
  <si>
    <t>TOTAL OBRA PÚBLICA</t>
  </si>
  <si>
    <t>SERVICIOS PERSONALES (1000)</t>
  </si>
  <si>
    <t>MATERIALES Y  (2000)</t>
  </si>
  <si>
    <t>SERVICIOS GENERALES (3000)</t>
  </si>
  <si>
    <t>APOYOS              (4000)</t>
  </si>
  <si>
    <t>BIENES MUEBLES (5000)</t>
  </si>
  <si>
    <t>DEUDA PÚBLICA        (9000)</t>
  </si>
  <si>
    <t>CAPITULO 1000 DE SEGURIDAD PÚBLICA</t>
  </si>
  <si>
    <t>MATERIALES Y SUMINISTROS (2000)</t>
  </si>
  <si>
    <t>SERVICIOS GENERALES            (3000)</t>
  </si>
  <si>
    <t>PROGRAMAS SOCIALES         (4000)</t>
  </si>
  <si>
    <t>ASIGNADO</t>
  </si>
  <si>
    <t>APROBADO</t>
  </si>
  <si>
    <t>MATERIALES Y SUMINISTRO (2000)</t>
  </si>
  <si>
    <t>SOCIAL  (4000)</t>
  </si>
  <si>
    <t>PDM</t>
  </si>
  <si>
    <t>Capitulo</t>
  </si>
  <si>
    <t>LIC. MARICELA ARANDA LÓPEZ</t>
  </si>
  <si>
    <t>JEFA DEL DEPTO DE CTROL PPTAL DE LA OBRA PÚBLICA Y PROGRAMS FEDERALES</t>
  </si>
  <si>
    <t>_______________________________________</t>
  </si>
  <si>
    <t>_____________________________</t>
  </si>
  <si>
    <t>APOYOS COMUNITARIOS; TODO EL MUNICIPIO DE AGUASCALIENTES</t>
  </si>
  <si>
    <t>RESCATANDO NUESTRA ARQUITECTURA; TODO EL MUNICIPIO DE AGUASCALIENTES</t>
  </si>
  <si>
    <t>TIRADERO DE ESCOMBRO; TODO EL MUNICIPIO DE AGUASCALIENTES.</t>
  </si>
  <si>
    <t>C</t>
  </si>
  <si>
    <t>DIRECTORA DE EGRESOS</t>
  </si>
  <si>
    <t>ING. HÉCTOR GARCÍA PONCE</t>
  </si>
  <si>
    <t>Mod.</t>
  </si>
  <si>
    <t xml:space="preserve">Avance </t>
  </si>
  <si>
    <t>Avance</t>
  </si>
  <si>
    <t xml:space="preserve">Metas                                                              </t>
  </si>
  <si>
    <t>No. De</t>
  </si>
  <si>
    <t>Ejecuc.</t>
  </si>
  <si>
    <t>Financiero</t>
  </si>
  <si>
    <t xml:space="preserve"> Físico</t>
  </si>
  <si>
    <t xml:space="preserve"> U.M.</t>
  </si>
  <si>
    <t>Cantidad</t>
  </si>
  <si>
    <t>Hombres</t>
  </si>
  <si>
    <t>Mujeres</t>
  </si>
  <si>
    <t xml:space="preserve"> Contrato</t>
  </si>
  <si>
    <t>Depend.</t>
  </si>
  <si>
    <t>Fecha</t>
  </si>
  <si>
    <t>Oficio de</t>
  </si>
  <si>
    <t>Prog</t>
  </si>
  <si>
    <t xml:space="preserve">Número </t>
  </si>
  <si>
    <t xml:space="preserve"> Ejecutora</t>
  </si>
  <si>
    <t xml:space="preserve"> Autor.</t>
  </si>
  <si>
    <t xml:space="preserve"> autorización</t>
  </si>
  <si>
    <t>de Obra</t>
  </si>
  <si>
    <t>Modalidad de adjudicación</t>
  </si>
  <si>
    <t>RENDIMIENTOS</t>
  </si>
  <si>
    <t>DEUDA PÚBLICA (9000)</t>
  </si>
  <si>
    <t>ESTUDIOS,PROYECTOS Y PERITOS, TODO EL MUNICIPIO DE AGUASCALIENTES</t>
  </si>
  <si>
    <t>JEFE DEL DPTO. DE CONTROL PRESUPUESTAL DE LA  OBRA PÚBLICA Y PROGRAMAS FEDERALES</t>
  </si>
  <si>
    <t>VARIOS</t>
  </si>
  <si>
    <t>IE</t>
  </si>
  <si>
    <t>OBRAS</t>
  </si>
  <si>
    <t>FONDO DE APORTACIONES PARA EL FORTALECIMIENTO DE LOS MUNICIPIOS Y DEMARCACIONES TERRITORIALES DEL DISTRITO FEDERAL</t>
  </si>
  <si>
    <t>SSP</t>
  </si>
  <si>
    <t>Pago de Sueldos y Pensiones de Seguridad Pública</t>
  </si>
  <si>
    <t>AM</t>
  </si>
  <si>
    <t>Lote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</si>
  <si>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2025</t>
    </r>
  </si>
  <si>
    <t>FORTAMUN</t>
  </si>
  <si>
    <t>2025-PDM-0002-DM-06-001</t>
  </si>
  <si>
    <t>2025-PDM-0004-DM-05-002</t>
  </si>
  <si>
    <t>REHABILITACION DE AREAS PEATONALES Y ATENCIÓN A PETICIONES CIUDADANAS; TODO EL MUNICIPIO DE AGUASCALIENTES.</t>
  </si>
  <si>
    <t>2025-PDM-0005-DM-06-003</t>
  </si>
  <si>
    <t>2025-PDM-0006-DM-06-004</t>
  </si>
  <si>
    <t>REHABILITACION Y MANTENIMIENTO DE VIALIDADES;  TODO EL MUNICIPIO DE AGUASCALIENTES.</t>
  </si>
  <si>
    <t>REABILITACION Y MANTENIMIENTO DE PINTURA EN VIALIDADES, NOMENCLATURAS Y PASOS A DESNIVEL;TODO EL MUNICIPIO DE AGUASCALIENTES.</t>
  </si>
  <si>
    <t>REHABILITACION Y MANTENIMIENTO DE CAMINOS,CALLES Y AREAS  DEPORTIVAS;TODO EL MUNICIPIO DE AGUASCALIENTES.</t>
  </si>
  <si>
    <t>2025-PDM-0011-DM-05-006</t>
  </si>
  <si>
    <t xml:space="preserve">MANTENIMIENTO Y ADECUACION  DE INFRAESTRUCTURA URBANA;TODO EL MUNICIPIO DE AGUASCALIENTES.  </t>
  </si>
  <si>
    <t>2025-PDM-0012-IE-03-001</t>
  </si>
  <si>
    <t>REHABILITACION DE ESPACIOS  EDUCATIVOS, TODO EL MUNICIPIO DE AGUASCALIENTES.</t>
  </si>
  <si>
    <t>2025-PDM-0013-DM-01-007</t>
  </si>
  <si>
    <t>Total general</t>
  </si>
  <si>
    <t xml:space="preserve">2025-PDM-0014-001-UR-01-003 </t>
  </si>
  <si>
    <t>CONSTRUCCIÓN DE CONCRETO HIDRÁULICO PRIVADA FORJADORES, TRAMO ENTRE CALLE FRANCISCO GONZÁLEZ BOCA NEGRA Y CALLE C. 67, DEL TRABAJO COL.</t>
  </si>
  <si>
    <t>M2</t>
  </si>
  <si>
    <t xml:space="preserve">2025-PDM-0019-UR-01-007 </t>
  </si>
  <si>
    <t>CONSTRUCCIÓN DE SOBRE CARPETA  ASFÁLTICA, CALLE NIETO, ENTRE ANDADOR ARTURO J. PANI Y CALLE J. GUADALUPE POSADA Y ENTRE ANDADOR ARTURO J. PANI Y CALLE PROFESOR A. TOPETE DEL VALLE CENTRO ZONA</t>
  </si>
  <si>
    <t xml:space="preserve">2025-FORTAMUN-0001-DM-06-001 </t>
  </si>
  <si>
    <t>2025-FORTAMUN-0015-DM-04-002</t>
  </si>
  <si>
    <t>Pago de Combustible para los vehiculos adscritos a la Secretaria de Seguridad Pública</t>
  </si>
  <si>
    <t>Varios</t>
  </si>
  <si>
    <t>5000</t>
  </si>
  <si>
    <t>MARZO</t>
  </si>
  <si>
    <t>2025-PDM-0008-001-UR-01-001 MOD. I</t>
  </si>
  <si>
    <t>2025-PDM-0009-001-UR-05-002 MOD. I</t>
  </si>
  <si>
    <t>2025-PDM-0010-001-DM-06-005 MOD. I</t>
  </si>
  <si>
    <t>DIRECTA ESTATAL</t>
  </si>
  <si>
    <t>DINAMICA ALRO SA DE CV</t>
  </si>
  <si>
    <t>DM-0014-2025</t>
  </si>
  <si>
    <t>2025-PDM-0016-UR-01-004</t>
  </si>
  <si>
    <t>CONSTRUCCIÓN DE SOBRECARPETA ASFÁLTICA, CALLE 20 DE NOVIEMBRE TRAMO: ENTRE CALLE PINO SÚAREZ Y CALLE JESÚS R. MACÍAS</t>
  </si>
  <si>
    <t>2025-PDM-0017-UR-01-005</t>
  </si>
  <si>
    <t>CONSTRUCCIÓN DE SOBRECARPETA ASFÁLTICA, CALLE  FRANCISCO VILLA TRAMO: ENTRE CALLE PINO SÚAREZ Y CALLE INDEPENDENCIA DE MÉXICO</t>
  </si>
  <si>
    <t>2025-PDM-0018-UR-01-006</t>
  </si>
  <si>
    <t>CONSTRUCCIÓN DE SOBRECARPETA ASFÁLTICA, CALLE LIC. FRANCISCO PRIMO VERDAD, TRAMO: ENTRE C. EZEQUIEL A. CHÁVEZ Y AV. HÉROE DE NACOZARI. LA PURISIMA BARRIO, ZONA CENTRO.</t>
  </si>
  <si>
    <t>ASFALCER MEXICANA DE CONSTRUCCIÓN SA DE CV</t>
  </si>
  <si>
    <t>DM-0019-2025</t>
  </si>
  <si>
    <t xml:space="preserve">PROGRAMAS Y PROYECTOS  DE INVERSIÓN                              PERIODO DEL 01 DE ENERO AL 31 DE MARZO 2025 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</si>
  <si>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FORTAMUN-DF 2025</t>
    </r>
  </si>
  <si>
    <t xml:space="preserve">SECRETARÍA DE FINANZAS PÚBLICAS                                                                                                                                        DIRECCIÓN DE EGRESOS                                                                                                                                                                                                                          </t>
  </si>
  <si>
    <t>PROGRAMAS Y PROYECTOS DE INVERSIÓN</t>
  </si>
  <si>
    <t>PERIODO 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</si>
</sst>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0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8"/>
      <color indexed="9"/>
      <name val="Calibri"/>
      <family val="2"/>
    </font>
    <font>
      <sz val="14"/>
      <color theme="1"/>
      <name val="Calibri"/>
      <family val="2"/>
      <scheme val="min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b/>
      <sz val="11"/>
      <name val="Futura Bk BT"/>
      <family val="2"/>
    </font>
    <font>
      <b/>
      <sz val="10"/>
      <name val="Futura BdCn BT"/>
      <family val="2"/>
    </font>
    <font>
      <sz val="10"/>
      <name val="NewsGoth"/>
      <family val="2"/>
    </font>
    <font>
      <sz val="10"/>
      <color theme="1"/>
      <name val="Calibri"/>
      <family val="2"/>
      <scheme val="minor"/>
    </font>
    <font>
      <b/>
      <sz val="14"/>
      <color indexed="9"/>
      <name val="Calibri"/>
      <family val="2"/>
    </font>
    <font>
      <sz val="11"/>
      <name val="Futura Hv BT"/>
      <family val="2"/>
    </font>
    <font>
      <b/>
      <sz val="11"/>
      <name val="Futura Hv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14"/>
      <color indexed="9"/>
      <name val="Calibri"/>
      <family val="2"/>
    </font>
    <font>
      <sz val="11"/>
      <name val="Futura Bk BT"/>
    </font>
    <font>
      <b/>
      <sz val="20"/>
      <color indexed="9"/>
      <name val="Calibri Light"/>
      <family val="2"/>
      <scheme val="major"/>
    </font>
    <font>
      <b/>
      <sz val="10"/>
      <color theme="0"/>
      <name val="Comic Sans MS"/>
      <family val="4"/>
    </font>
    <font>
      <b/>
      <sz val="26"/>
      <color theme="0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b/>
      <sz val="28"/>
      <color theme="0"/>
      <name val="Calibri Light"/>
      <family val="2"/>
      <scheme val="major"/>
    </font>
    <font>
      <b/>
      <sz val="24"/>
      <color theme="1"/>
      <name val="Calibri"/>
      <family val="2"/>
      <scheme val="minor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b/>
      <sz val="11"/>
      <color theme="1"/>
      <name val="Futura Bk BT"/>
    </font>
    <font>
      <sz val="18"/>
      <color theme="1"/>
      <name val="Futura Bk BT"/>
    </font>
    <font>
      <sz val="20"/>
      <color theme="1"/>
      <name val="Futura Bk BT"/>
    </font>
    <font>
      <b/>
      <sz val="12"/>
      <color theme="1"/>
      <name val="Futura Bk BT"/>
    </font>
    <font>
      <sz val="16"/>
      <color theme="1"/>
      <name val="Futura Bk BT"/>
    </font>
    <font>
      <sz val="14"/>
      <color theme="1"/>
      <name val="Futura Bk BT"/>
    </font>
    <font>
      <sz val="12"/>
      <color theme="1"/>
      <name val="Futura Bk BT"/>
    </font>
    <font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1"/>
      <color indexed="8"/>
      <name val="Calibri"/>
      <family val="2"/>
      <scheme val="minor"/>
    </font>
    <font>
      <b/>
      <sz val="14"/>
      <color theme="1"/>
      <name val="Futura Bk BT"/>
    </font>
    <font>
      <b/>
      <sz val="36"/>
      <color theme="0"/>
      <name val="Calibri Light"/>
      <family val="2"/>
      <scheme val="major"/>
    </font>
    <font>
      <b/>
      <sz val="9"/>
      <name val="Futura BdCn BT"/>
      <family val="2"/>
    </font>
    <font>
      <b/>
      <sz val="8"/>
      <name val="Futura BdCn BT"/>
      <family val="2"/>
    </font>
    <font>
      <b/>
      <sz val="9"/>
      <name val="Futura BdCn BT"/>
    </font>
    <font>
      <b/>
      <i/>
      <sz val="12"/>
      <color indexed="9"/>
      <name val="Futura Hv BT"/>
      <family val="2"/>
    </font>
    <font>
      <sz val="9"/>
      <color theme="1"/>
      <name val="Calibri"/>
      <family val="2"/>
      <scheme val="minor"/>
    </font>
    <font>
      <sz val="13"/>
      <color indexed="9"/>
      <name val="Calibri"/>
      <family val="2"/>
    </font>
    <font>
      <sz val="11"/>
      <name val="Futura BdCn BT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165" fontId="5" fillId="0" borderId="0" xfId="2" applyNumberFormat="1" applyFont="1" applyBorder="1" applyAlignment="1"/>
    <xf numFmtId="0" fontId="5" fillId="0" borderId="0" xfId="0" applyFont="1" applyAlignment="1"/>
    <xf numFmtId="165" fontId="5" fillId="0" borderId="0" xfId="2" applyNumberFormat="1" applyFont="1" applyFill="1" applyBorder="1" applyAlignment="1"/>
    <xf numFmtId="0" fontId="1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13" fillId="0" borderId="0" xfId="3" applyFont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Font="1" applyBorder="1" applyAlignment="1">
      <alignment horizontal="center"/>
    </xf>
    <xf numFmtId="0" fontId="13" fillId="0" borderId="0" xfId="3" applyFont="1"/>
    <xf numFmtId="0" fontId="13" fillId="0" borderId="0" xfId="0" applyFont="1"/>
    <xf numFmtId="0" fontId="13" fillId="0" borderId="0" xfId="3" applyFont="1" applyAlignment="1">
      <alignment horizontal="center"/>
    </xf>
    <xf numFmtId="0" fontId="1" fillId="0" borderId="0" xfId="0" applyFont="1"/>
    <xf numFmtId="0" fontId="6" fillId="0" borderId="6" xfId="0" applyFont="1" applyFill="1" applyBorder="1" applyAlignment="1">
      <alignment horizontal="center" vertical="center" wrapText="1"/>
    </xf>
    <xf numFmtId="15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/>
    <xf numFmtId="0" fontId="15" fillId="0" borderId="0" xfId="0" applyFont="1" applyBorder="1"/>
    <xf numFmtId="2" fontId="15" fillId="0" borderId="0" xfId="5" applyNumberFormat="1" applyFont="1" applyFill="1" applyBorder="1" applyAlignment="1">
      <alignment vertical="center"/>
    </xf>
    <xf numFmtId="0" fontId="15" fillId="0" borderId="0" xfId="3" applyFont="1" applyAlignment="1">
      <alignment horizontal="center"/>
    </xf>
    <xf numFmtId="3" fontId="15" fillId="0" borderId="0" xfId="3" applyNumberFormat="1" applyFont="1" applyFill="1"/>
    <xf numFmtId="3" fontId="15" fillId="0" borderId="0" xfId="3" applyNumberFormat="1" applyFont="1"/>
    <xf numFmtId="0" fontId="15" fillId="0" borderId="0" xfId="0" applyFont="1"/>
    <xf numFmtId="0" fontId="8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3" fontId="0" fillId="0" borderId="0" xfId="0" applyNumberFormat="1"/>
    <xf numFmtId="44" fontId="0" fillId="0" borderId="0" xfId="2" applyFont="1" applyFill="1" applyAlignment="1">
      <alignment horizontal="center" vertical="center"/>
    </xf>
    <xf numFmtId="0" fontId="20" fillId="0" borderId="0" xfId="0" applyFont="1" applyFill="1" applyAlignment="1">
      <alignment wrapText="1"/>
    </xf>
    <xf numFmtId="0" fontId="0" fillId="7" borderId="0" xfId="0" applyFill="1"/>
    <xf numFmtId="0" fontId="20" fillId="0" borderId="0" xfId="0" applyFont="1" applyFill="1" applyAlignment="1">
      <alignment vertical="center"/>
    </xf>
    <xf numFmtId="44" fontId="21" fillId="0" borderId="0" xfId="2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/>
    <xf numFmtId="0" fontId="31" fillId="0" borderId="3" xfId="0" applyFont="1" applyFill="1" applyBorder="1" applyAlignment="1">
      <alignment vertical="center"/>
    </xf>
    <xf numFmtId="43" fontId="5" fillId="0" borderId="0" xfId="1" applyFont="1" applyFill="1"/>
    <xf numFmtId="3" fontId="32" fillId="0" borderId="5" xfId="1" applyNumberFormat="1" applyFont="1" applyFill="1" applyBorder="1" applyAlignment="1">
      <alignment vertical="center"/>
    </xf>
    <xf numFmtId="164" fontId="5" fillId="0" borderId="0" xfId="0" applyNumberFormat="1" applyFont="1" applyFill="1"/>
    <xf numFmtId="0" fontId="31" fillId="0" borderId="1" xfId="0" applyFont="1" applyFill="1" applyBorder="1" applyAlignment="1">
      <alignment vertical="center" wrapText="1"/>
    </xf>
    <xf numFmtId="43" fontId="5" fillId="0" borderId="0" xfId="0" applyNumberFormat="1" applyFont="1" applyFill="1"/>
    <xf numFmtId="0" fontId="5" fillId="0" borderId="0" xfId="0" applyFont="1" applyFill="1" applyAlignment="1">
      <alignment vertical="center"/>
    </xf>
    <xf numFmtId="3" fontId="26" fillId="0" borderId="10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26" fillId="0" borderId="0" xfId="1" applyNumberFormat="1" applyFont="1" applyFill="1" applyBorder="1" applyAlignment="1">
      <alignment vertical="center"/>
    </xf>
    <xf numFmtId="164" fontId="26" fillId="0" borderId="0" xfId="1" applyNumberFormat="1" applyFont="1" applyFill="1" applyBorder="1" applyAlignment="1">
      <alignment vertical="center"/>
    </xf>
    <xf numFmtId="3" fontId="26" fillId="0" borderId="0" xfId="1" applyNumberFormat="1" applyFont="1" applyBorder="1" applyAlignment="1">
      <alignment vertical="center"/>
    </xf>
    <xf numFmtId="0" fontId="31" fillId="0" borderId="2" xfId="0" applyFont="1" applyBorder="1" applyAlignment="1">
      <alignment horizontal="right"/>
    </xf>
    <xf numFmtId="0" fontId="26" fillId="0" borderId="2" xfId="1" applyNumberFormat="1" applyFont="1" applyBorder="1" applyAlignment="1">
      <alignment horizontal="center"/>
    </xf>
    <xf numFmtId="3" fontId="26" fillId="0" borderId="2" xfId="1" applyNumberFormat="1" applyFont="1" applyFill="1" applyBorder="1"/>
    <xf numFmtId="3" fontId="26" fillId="0" borderId="2" xfId="1" applyNumberFormat="1" applyFont="1" applyBorder="1"/>
    <xf numFmtId="164" fontId="26" fillId="0" borderId="2" xfId="1" applyNumberFormat="1" applyFont="1" applyFill="1" applyBorder="1" applyAlignment="1">
      <alignment vertical="center"/>
    </xf>
    <xf numFmtId="3" fontId="26" fillId="0" borderId="0" xfId="1" applyNumberFormat="1" applyFont="1" applyBorder="1"/>
    <xf numFmtId="0" fontId="33" fillId="0" borderId="0" xfId="0" applyFont="1" applyAlignment="1">
      <alignment horizontal="left" vertical="top" wrapText="1"/>
    </xf>
    <xf numFmtId="3" fontId="26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/>
    <xf numFmtId="164" fontId="26" fillId="0" borderId="11" xfId="0" applyNumberFormat="1" applyFont="1" applyBorder="1"/>
    <xf numFmtId="3" fontId="26" fillId="0" borderId="0" xfId="1" applyNumberFormat="1" applyFont="1" applyBorder="1" applyAlignment="1">
      <alignment horizontal="center"/>
    </xf>
    <xf numFmtId="3" fontId="26" fillId="0" borderId="0" xfId="1" applyNumberFormat="1" applyFont="1" applyFill="1" applyBorder="1"/>
    <xf numFmtId="0" fontId="34" fillId="0" borderId="0" xfId="0" applyFont="1" applyBorder="1"/>
    <xf numFmtId="43" fontId="34" fillId="0" borderId="0" xfId="1" applyFont="1"/>
    <xf numFmtId="166" fontId="31" fillId="0" borderId="0" xfId="0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36" fillId="0" borderId="0" xfId="0" applyFont="1" applyAlignment="1">
      <alignment horizontal="center" vertical="top"/>
    </xf>
    <xf numFmtId="43" fontId="36" fillId="0" borderId="0" xfId="1" applyFont="1"/>
    <xf numFmtId="43" fontId="36" fillId="0" borderId="0" xfId="0" applyNumberFormat="1" applyFont="1"/>
    <xf numFmtId="0" fontId="0" fillId="0" borderId="0" xfId="0" applyAlignment="1">
      <alignment vertical="top"/>
    </xf>
    <xf numFmtId="43" fontId="36" fillId="0" borderId="0" xfId="0" applyNumberFormat="1" applyFont="1" applyAlignment="1">
      <alignment vertical="top"/>
    </xf>
    <xf numFmtId="43" fontId="36" fillId="0" borderId="0" xfId="1" applyFont="1" applyAlignment="1">
      <alignment vertical="top"/>
    </xf>
    <xf numFmtId="0" fontId="36" fillId="0" borderId="0" xfId="0" applyFont="1"/>
    <xf numFmtId="43" fontId="34" fillId="0" borderId="0" xfId="0" applyNumberFormat="1" applyFont="1"/>
    <xf numFmtId="0" fontId="37" fillId="0" borderId="0" xfId="0" applyFont="1"/>
    <xf numFmtId="43" fontId="37" fillId="0" borderId="0" xfId="1" applyFont="1"/>
    <xf numFmtId="43" fontId="37" fillId="0" borderId="0" xfId="0" applyNumberFormat="1" applyFont="1"/>
    <xf numFmtId="43" fontId="38" fillId="0" borderId="0" xfId="1" applyFont="1" applyAlignment="1"/>
    <xf numFmtId="43" fontId="38" fillId="0" borderId="0" xfId="1" applyFont="1" applyAlignment="1">
      <alignment wrapText="1"/>
    </xf>
    <xf numFmtId="0" fontId="39" fillId="0" borderId="0" xfId="0" applyFont="1" applyAlignment="1">
      <alignment horizontal="center" vertic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0" xfId="1" applyFont="1"/>
    <xf numFmtId="8" fontId="0" fillId="0" borderId="0" xfId="0" applyNumberFormat="1"/>
    <xf numFmtId="164" fontId="5" fillId="0" borderId="0" xfId="0" applyNumberFormat="1" applyFont="1" applyFill="1" applyAlignment="1">
      <alignment vertical="center"/>
    </xf>
    <xf numFmtId="4" fontId="26" fillId="0" borderId="0" xfId="1" applyNumberFormat="1" applyFont="1" applyFill="1" applyBorder="1" applyAlignment="1">
      <alignment vertical="center"/>
    </xf>
    <xf numFmtId="0" fontId="42" fillId="0" borderId="0" xfId="0" applyFont="1" applyBorder="1" applyAlignment="1">
      <alignment vertical="top" wrapText="1"/>
    </xf>
    <xf numFmtId="0" fontId="30" fillId="0" borderId="15" xfId="0" applyFont="1" applyBorder="1" applyAlignment="1">
      <alignment horizontal="center"/>
    </xf>
    <xf numFmtId="164" fontId="30" fillId="0" borderId="0" xfId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3" fontId="35" fillId="0" borderId="0" xfId="1" applyNumberFormat="1" applyFont="1" applyBorder="1" applyAlignment="1">
      <alignment vertical="top"/>
    </xf>
    <xf numFmtId="3" fontId="35" fillId="0" borderId="0" xfId="1" applyNumberFormat="1" applyFont="1" applyFill="1" applyBorder="1" applyAlignment="1">
      <alignment vertical="center"/>
    </xf>
    <xf numFmtId="164" fontId="26" fillId="0" borderId="0" xfId="0" applyNumberFormat="1" applyFont="1" applyBorder="1"/>
    <xf numFmtId="3" fontId="26" fillId="0" borderId="0" xfId="1" applyNumberFormat="1" applyFont="1" applyBorder="1" applyAlignment="1"/>
    <xf numFmtId="0" fontId="15" fillId="0" borderId="0" xfId="3" applyFont="1" applyFill="1"/>
    <xf numFmtId="43" fontId="0" fillId="0" borderId="0" xfId="1" applyNumberFormat="1" applyFont="1"/>
    <xf numFmtId="43" fontId="15" fillId="0" borderId="0" xfId="6" applyFont="1"/>
    <xf numFmtId="0" fontId="17" fillId="0" borderId="0" xfId="3" applyFont="1"/>
    <xf numFmtId="3" fontId="1" fillId="0" borderId="0" xfId="0" applyNumberFormat="1" applyFont="1"/>
    <xf numFmtId="43" fontId="0" fillId="0" borderId="0" xfId="1" applyFont="1" applyFill="1"/>
    <xf numFmtId="164" fontId="31" fillId="0" borderId="10" xfId="1" applyNumberFormat="1" applyFont="1" applyFill="1" applyBorder="1" applyAlignment="1">
      <alignment vertical="center"/>
    </xf>
    <xf numFmtId="3" fontId="32" fillId="0" borderId="8" xfId="1" applyNumberFormat="1" applyFont="1" applyFill="1" applyBorder="1" applyAlignment="1">
      <alignment vertical="center"/>
    </xf>
    <xf numFmtId="43" fontId="5" fillId="0" borderId="0" xfId="0" applyNumberFormat="1" applyFont="1" applyFill="1" applyAlignment="1">
      <alignment vertical="center"/>
    </xf>
    <xf numFmtId="43" fontId="26" fillId="8" borderId="17" xfId="1" applyFont="1" applyFill="1" applyBorder="1" applyAlignment="1">
      <alignment horizontal="center" vertical="top"/>
    </xf>
    <xf numFmtId="43" fontId="26" fillId="8" borderId="17" xfId="1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" fontId="6" fillId="0" borderId="2" xfId="4" applyNumberFormat="1" applyFont="1" applyFill="1" applyBorder="1" applyAlignment="1">
      <alignment horizontal="center" vertical="center"/>
    </xf>
    <xf numFmtId="15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165" fontId="5" fillId="0" borderId="0" xfId="0" applyNumberFormat="1" applyFont="1"/>
    <xf numFmtId="4" fontId="6" fillId="4" borderId="2" xfId="4" applyNumberFormat="1" applyFont="1" applyFill="1" applyBorder="1" applyAlignment="1">
      <alignment horizontal="center" vertical="center"/>
    </xf>
    <xf numFmtId="10" fontId="6" fillId="4" borderId="2" xfId="5" applyNumberFormat="1" applyFont="1" applyFill="1" applyBorder="1" applyAlignment="1">
      <alignment horizontal="center" vertical="center"/>
    </xf>
    <xf numFmtId="4" fontId="5" fillId="0" borderId="0" xfId="2" applyNumberFormat="1" applyFont="1" applyBorder="1" applyAlignment="1"/>
    <xf numFmtId="3" fontId="6" fillId="0" borderId="0" xfId="3" applyNumberFormat="1" applyFont="1" applyBorder="1" applyAlignment="1">
      <alignment horizontal="center"/>
    </xf>
    <xf numFmtId="43" fontId="26" fillId="0" borderId="0" xfId="1" applyFont="1" applyFill="1" applyBorder="1" applyAlignment="1">
      <alignment vertical="center"/>
    </xf>
    <xf numFmtId="0" fontId="0" fillId="0" borderId="0" xfId="0" applyAlignment="1">
      <alignment horizontal="center"/>
    </xf>
    <xf numFmtId="3" fontId="42" fillId="0" borderId="0" xfId="1" applyNumberFormat="1" applyFont="1" applyBorder="1" applyAlignment="1">
      <alignment vertical="top"/>
    </xf>
    <xf numFmtId="3" fontId="42" fillId="0" borderId="0" xfId="1" applyNumberFormat="1" applyFont="1" applyBorder="1" applyAlignment="1">
      <alignment vertical="top" wrapText="1"/>
    </xf>
    <xf numFmtId="167" fontId="6" fillId="0" borderId="2" xfId="0" applyNumberFormat="1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 wrapText="1"/>
    </xf>
    <xf numFmtId="0" fontId="44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0" fontId="44" fillId="3" borderId="20" xfId="3" applyFont="1" applyFill="1" applyBorder="1" applyAlignment="1">
      <alignment horizontal="center" vertical="center" wrapText="1"/>
    </xf>
    <xf numFmtId="0" fontId="44" fillId="3" borderId="20" xfId="0" applyFont="1" applyFill="1" applyBorder="1" applyAlignment="1">
      <alignment horizontal="center" vertical="center" wrapText="1"/>
    </xf>
    <xf numFmtId="0" fontId="45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6" fillId="0" borderId="2" xfId="3" applyNumberFormat="1" applyFont="1" applyFill="1" applyBorder="1" applyAlignment="1">
      <alignment horizontal="center" vertical="center" wrapText="1"/>
    </xf>
    <xf numFmtId="0" fontId="46" fillId="5" borderId="18" xfId="3" applyFont="1" applyFill="1" applyBorder="1" applyAlignment="1">
      <alignment horizontal="center" vertical="center" wrapText="1"/>
    </xf>
    <xf numFmtId="0" fontId="46" fillId="5" borderId="20" xfId="3" applyFont="1" applyFill="1" applyBorder="1" applyAlignment="1">
      <alignment horizontal="center" vertical="center" wrapText="1"/>
    </xf>
    <xf numFmtId="3" fontId="47" fillId="12" borderId="13" xfId="0" applyNumberFormat="1" applyFont="1" applyFill="1" applyBorder="1" applyAlignment="1">
      <alignment horizontal="center" vertical="center"/>
    </xf>
    <xf numFmtId="3" fontId="47" fillId="12" borderId="14" xfId="0" applyNumberFormat="1" applyFont="1" applyFill="1" applyBorder="1" applyAlignment="1">
      <alignment horizontal="center" vertical="center"/>
    </xf>
    <xf numFmtId="3" fontId="42" fillId="0" borderId="0" xfId="1" applyNumberFormat="1" applyFont="1" applyBorder="1" applyAlignment="1">
      <alignment horizontal="center" vertical="top"/>
    </xf>
    <xf numFmtId="3" fontId="42" fillId="0" borderId="0" xfId="1" applyNumberFormat="1" applyFont="1" applyBorder="1" applyAlignment="1">
      <alignment horizontal="center" vertical="top" wrapText="1"/>
    </xf>
    <xf numFmtId="3" fontId="26" fillId="0" borderId="0" xfId="1" applyNumberFormat="1" applyFont="1" applyBorder="1" applyAlignment="1">
      <alignment horizontal="center"/>
    </xf>
    <xf numFmtId="43" fontId="33" fillId="0" borderId="0" xfId="1" applyFont="1" applyAlignment="1">
      <alignment horizontal="center" wrapText="1"/>
    </xf>
    <xf numFmtId="0" fontId="36" fillId="0" borderId="0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center" vertical="top" wrapText="1"/>
    </xf>
    <xf numFmtId="43" fontId="26" fillId="5" borderId="17" xfId="1" applyFont="1" applyFill="1" applyBorder="1" applyAlignment="1">
      <alignment horizontal="center" vertical="center" wrapText="1"/>
    </xf>
    <xf numFmtId="164" fontId="26" fillId="0" borderId="10" xfId="1" applyNumberFormat="1" applyFont="1" applyFill="1" applyBorder="1" applyAlignment="1">
      <alignment vertical="center"/>
    </xf>
    <xf numFmtId="0" fontId="26" fillId="0" borderId="0" xfId="1" applyNumberFormat="1" applyFont="1" applyBorder="1"/>
    <xf numFmtId="49" fontId="6" fillId="0" borderId="2" xfId="3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justify" vertical="center" wrapText="1"/>
    </xf>
    <xf numFmtId="0" fontId="47" fillId="12" borderId="23" xfId="0" applyFont="1" applyFill="1" applyBorder="1" applyAlignment="1">
      <alignment horizontal="center" vertical="center"/>
    </xf>
    <xf numFmtId="9" fontId="6" fillId="0" borderId="2" xfId="5" applyFont="1" applyFill="1" applyBorder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0" fontId="6" fillId="4" borderId="2" xfId="5" applyNumberFormat="1" applyFon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ont="1" applyFill="1"/>
    <xf numFmtId="0" fontId="26" fillId="0" borderId="0" xfId="1" applyNumberFormat="1" applyFont="1" applyFill="1" applyBorder="1" applyAlignment="1"/>
    <xf numFmtId="164" fontId="0" fillId="0" borderId="0" xfId="0" applyNumberFormat="1" applyAlignment="1">
      <alignment wrapText="1"/>
    </xf>
    <xf numFmtId="0" fontId="36" fillId="0" borderId="0" xfId="1" applyNumberFormat="1" applyFont="1" applyBorder="1" applyAlignment="1">
      <alignment horizontal="right"/>
    </xf>
    <xf numFmtId="0" fontId="36" fillId="0" borderId="0" xfId="0" applyFont="1" applyFill="1" applyAlignment="1">
      <alignment vertical="top" wrapText="1"/>
    </xf>
    <xf numFmtId="164" fontId="0" fillId="0" borderId="0" xfId="0" applyNumberFormat="1"/>
    <xf numFmtId="164" fontId="32" fillId="0" borderId="26" xfId="1" applyNumberFormat="1" applyFont="1" applyFill="1" applyBorder="1" applyAlignment="1">
      <alignment vertical="center"/>
    </xf>
    <xf numFmtId="164" fontId="32" fillId="0" borderId="25" xfId="1" applyNumberFormat="1" applyFont="1" applyFill="1" applyBorder="1" applyAlignment="1">
      <alignment vertical="center"/>
    </xf>
    <xf numFmtId="3" fontId="32" fillId="0" borderId="25" xfId="1" applyNumberFormat="1" applyFont="1" applyFill="1" applyBorder="1" applyAlignment="1">
      <alignment vertical="center"/>
    </xf>
    <xf numFmtId="43" fontId="32" fillId="0" borderId="25" xfId="1" applyFont="1" applyFill="1" applyBorder="1" applyAlignment="1">
      <alignment vertical="center"/>
    </xf>
    <xf numFmtId="3" fontId="32" fillId="0" borderId="2" xfId="1" applyNumberFormat="1" applyFont="1" applyFill="1" applyBorder="1" applyAlignment="1">
      <alignment vertical="center"/>
    </xf>
    <xf numFmtId="43" fontId="32" fillId="0" borderId="2" xfId="1" applyFont="1" applyFill="1" applyBorder="1" applyAlignment="1">
      <alignment vertical="center"/>
    </xf>
    <xf numFmtId="164" fontId="32" fillId="0" borderId="2" xfId="1" applyNumberFormat="1" applyFont="1" applyFill="1" applyBorder="1" applyAlignment="1">
      <alignment vertical="center"/>
    </xf>
    <xf numFmtId="164" fontId="32" fillId="0" borderId="9" xfId="1" applyNumberFormat="1" applyFont="1" applyFill="1" applyBorder="1" applyAlignment="1">
      <alignment vertical="center"/>
    </xf>
    <xf numFmtId="164" fontId="32" fillId="0" borderId="7" xfId="1" applyNumberFormat="1" applyFont="1" applyFill="1" applyBorder="1" applyAlignment="1">
      <alignment vertical="center"/>
    </xf>
    <xf numFmtId="43" fontId="32" fillId="0" borderId="7" xfId="1" applyFont="1" applyFill="1" applyBorder="1" applyAlignment="1">
      <alignment vertical="center"/>
    </xf>
    <xf numFmtId="3" fontId="32" fillId="0" borderId="7" xfId="1" applyNumberFormat="1" applyFont="1" applyFill="1" applyBorder="1" applyAlignment="1">
      <alignment vertical="center"/>
    </xf>
    <xf numFmtId="164" fontId="32" fillId="0" borderId="24" xfId="1" applyNumberFormat="1" applyFont="1" applyFill="1" applyBorder="1" applyAlignment="1">
      <alignment vertical="center"/>
    </xf>
    <xf numFmtId="0" fontId="9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0" fontId="44" fillId="3" borderId="18" xfId="3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10" fillId="0" borderId="0" xfId="3" applyFont="1"/>
    <xf numFmtId="3" fontId="6" fillId="0" borderId="0" xfId="3" applyNumberFormat="1" applyFont="1" applyFill="1" applyBorder="1" applyAlignment="1">
      <alignment horizontal="center" vertical="center" wrapText="1"/>
    </xf>
    <xf numFmtId="0" fontId="44" fillId="3" borderId="17" xfId="3" applyFont="1" applyFill="1" applyBorder="1" applyAlignment="1">
      <alignment horizontal="center" vertical="center" wrapText="1"/>
    </xf>
    <xf numFmtId="0" fontId="16" fillId="3" borderId="33" xfId="3" applyFont="1" applyFill="1" applyBorder="1" applyAlignment="1">
      <alignment horizontal="center" vertical="center"/>
    </xf>
    <xf numFmtId="3" fontId="8" fillId="6" borderId="34" xfId="4" applyNumberFormat="1" applyFont="1" applyFill="1" applyBorder="1" applyAlignment="1">
      <alignment vertical="center"/>
    </xf>
    <xf numFmtId="0" fontId="6" fillId="0" borderId="0" xfId="3" applyFont="1" applyBorder="1" applyAlignment="1">
      <alignment horizontal="center"/>
    </xf>
    <xf numFmtId="0" fontId="15" fillId="4" borderId="0" xfId="3" applyFont="1" applyFill="1"/>
    <xf numFmtId="43" fontId="15" fillId="4" borderId="0" xfId="6" applyFont="1" applyFill="1"/>
    <xf numFmtId="0" fontId="17" fillId="4" borderId="0" xfId="3" applyFont="1" applyFill="1"/>
    <xf numFmtId="165" fontId="0" fillId="0" borderId="0" xfId="0" applyNumberFormat="1"/>
    <xf numFmtId="167" fontId="6" fillId="0" borderId="7" xfId="0" applyNumberFormat="1" applyFont="1" applyFill="1" applyBorder="1" applyAlignment="1">
      <alignment horizontal="center" vertical="center"/>
    </xf>
    <xf numFmtId="4" fontId="6" fillId="4" borderId="7" xfId="4" applyNumberFormat="1" applyFont="1" applyFill="1" applyBorder="1" applyAlignment="1">
      <alignment horizontal="center" vertical="center"/>
    </xf>
    <xf numFmtId="9" fontId="6" fillId="0" borderId="7" xfId="5" applyFont="1" applyFill="1" applyBorder="1" applyAlignment="1">
      <alignment horizontal="center" vertical="center"/>
    </xf>
    <xf numFmtId="0" fontId="6" fillId="4" borderId="7" xfId="5" applyNumberFormat="1" applyFont="1" applyFill="1" applyBorder="1" applyAlignment="1">
      <alignment horizontal="center" vertical="center"/>
    </xf>
    <xf numFmtId="3" fontId="6" fillId="0" borderId="7" xfId="3" applyNumberFormat="1" applyFont="1" applyFill="1" applyBorder="1" applyAlignment="1">
      <alignment horizontal="center" vertical="center" wrapText="1"/>
    </xf>
    <xf numFmtId="49" fontId="6" fillId="0" borderId="7" xfId="3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9" fontId="6" fillId="0" borderId="36" xfId="11" applyFont="1" applyBorder="1" applyAlignment="1">
      <alignment horizontal="center" vertical="center"/>
    </xf>
    <xf numFmtId="0" fontId="48" fillId="0" borderId="0" xfId="0" applyFont="1"/>
    <xf numFmtId="0" fontId="2" fillId="0" borderId="0" xfId="0" applyFont="1"/>
    <xf numFmtId="3" fontId="19" fillId="0" borderId="2" xfId="1" applyNumberFormat="1" applyFont="1" applyFill="1" applyBorder="1" applyAlignment="1">
      <alignment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167" fontId="6" fillId="0" borderId="39" xfId="0" applyNumberFormat="1" applyFont="1" applyFill="1" applyBorder="1" applyAlignment="1">
      <alignment horizontal="center" vertical="center"/>
    </xf>
    <xf numFmtId="0" fontId="6" fillId="4" borderId="39" xfId="7" applyFont="1" applyFill="1" applyBorder="1" applyAlignment="1">
      <alignment horizontal="justify" vertical="center" wrapText="1"/>
    </xf>
    <xf numFmtId="2" fontId="6" fillId="0" borderId="39" xfId="5" applyNumberFormat="1" applyFont="1" applyFill="1" applyBorder="1" applyAlignment="1">
      <alignment horizontal="center" vertical="center"/>
    </xf>
    <xf numFmtId="9" fontId="6" fillId="0" borderId="39" xfId="11" applyFont="1" applyBorder="1" applyAlignment="1">
      <alignment horizontal="center" vertical="center"/>
    </xf>
    <xf numFmtId="10" fontId="6" fillId="0" borderId="39" xfId="5" applyNumberFormat="1" applyFont="1" applyFill="1" applyBorder="1" applyAlignment="1">
      <alignment horizontal="center" vertical="center"/>
    </xf>
    <xf numFmtId="1" fontId="6" fillId="0" borderId="39" xfId="5" applyNumberFormat="1" applyFont="1" applyFill="1" applyBorder="1" applyAlignment="1">
      <alignment horizontal="center" vertical="center"/>
    </xf>
    <xf numFmtId="3" fontId="6" fillId="0" borderId="39" xfId="5" applyNumberFormat="1" applyFont="1" applyFill="1" applyBorder="1" applyAlignment="1">
      <alignment horizontal="center" vertical="center"/>
    </xf>
    <xf numFmtId="3" fontId="6" fillId="0" borderId="39" xfId="3" applyNumberFormat="1" applyFont="1" applyFill="1" applyBorder="1" applyAlignment="1">
      <alignment horizontal="center" vertical="center" wrapText="1"/>
    </xf>
    <xf numFmtId="0" fontId="6" fillId="0" borderId="39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167" fontId="6" fillId="0" borderId="36" xfId="0" applyNumberFormat="1" applyFont="1" applyFill="1" applyBorder="1" applyAlignment="1">
      <alignment horizontal="center" vertical="center"/>
    </xf>
    <xf numFmtId="0" fontId="6" fillId="4" borderId="36" xfId="7" applyFont="1" applyFill="1" applyBorder="1" applyAlignment="1">
      <alignment horizontal="justify" vertical="center" wrapText="1"/>
    </xf>
    <xf numFmtId="2" fontId="6" fillId="0" borderId="36" xfId="5" applyNumberFormat="1" applyFont="1" applyFill="1" applyBorder="1" applyAlignment="1">
      <alignment horizontal="center" vertical="center"/>
    </xf>
    <xf numFmtId="10" fontId="6" fillId="0" borderId="36" xfId="5" applyNumberFormat="1" applyFont="1" applyFill="1" applyBorder="1" applyAlignment="1">
      <alignment horizontal="center" vertical="center"/>
    </xf>
    <xf numFmtId="1" fontId="6" fillId="0" borderId="36" xfId="5" applyNumberFormat="1" applyFont="1" applyFill="1" applyBorder="1" applyAlignment="1">
      <alignment horizontal="center" vertical="center"/>
    </xf>
    <xf numFmtId="3" fontId="6" fillId="0" borderId="36" xfId="5" applyNumberFormat="1" applyFont="1" applyFill="1" applyBorder="1" applyAlignment="1">
      <alignment horizontal="center" vertical="center"/>
    </xf>
    <xf numFmtId="3" fontId="6" fillId="0" borderId="36" xfId="3" applyNumberFormat="1" applyFont="1" applyFill="1" applyBorder="1" applyAlignment="1">
      <alignment horizontal="center" vertical="center" wrapText="1"/>
    </xf>
    <xf numFmtId="0" fontId="6" fillId="0" borderId="36" xfId="3" applyFont="1" applyFill="1" applyBorder="1" applyAlignment="1">
      <alignment horizontal="center" vertical="center" wrapText="1"/>
    </xf>
    <xf numFmtId="0" fontId="6" fillId="0" borderId="37" xfId="3" applyFont="1" applyFill="1" applyBorder="1" applyAlignment="1">
      <alignment horizontal="center" vertical="center" wrapText="1"/>
    </xf>
    <xf numFmtId="3" fontId="8" fillId="6" borderId="41" xfId="4" applyNumberFormat="1" applyFont="1" applyFill="1" applyBorder="1" applyAlignment="1">
      <alignment vertical="center"/>
    </xf>
    <xf numFmtId="3" fontId="5" fillId="0" borderId="0" xfId="0" applyNumberFormat="1" applyFont="1"/>
    <xf numFmtId="4" fontId="33" fillId="0" borderId="0" xfId="0" applyNumberFormat="1" applyFont="1" applyBorder="1" applyAlignment="1">
      <alignment vertical="top" wrapText="1"/>
    </xf>
    <xf numFmtId="4" fontId="33" fillId="0" borderId="0" xfId="0" applyNumberFormat="1" applyFont="1" applyAlignment="1">
      <alignment vertical="top" wrapText="1"/>
    </xf>
    <xf numFmtId="4" fontId="33" fillId="0" borderId="0" xfId="0" applyNumberFormat="1" applyFont="1" applyAlignment="1">
      <alignment horizontal="left" vertical="top" wrapText="1"/>
    </xf>
    <xf numFmtId="4" fontId="5" fillId="0" borderId="0" xfId="0" applyNumberFormat="1" applyFont="1" applyFill="1"/>
    <xf numFmtId="0" fontId="5" fillId="0" borderId="0" xfId="1" applyNumberFormat="1" applyFont="1" applyFill="1"/>
    <xf numFmtId="164" fontId="13" fillId="0" borderId="0" xfId="3" applyNumberFormat="1" applyFont="1" applyAlignment="1">
      <alignment vertical="center"/>
    </xf>
    <xf numFmtId="165" fontId="0" fillId="0" borderId="0" xfId="0" applyNumberFormat="1" applyFont="1"/>
    <xf numFmtId="14" fontId="50" fillId="0" borderId="45" xfId="3" applyNumberFormat="1" applyFont="1" applyFill="1" applyBorder="1" applyAlignment="1">
      <alignment horizontal="center" vertical="center" wrapText="1"/>
    </xf>
    <xf numFmtId="0" fontId="50" fillId="0" borderId="35" xfId="3" applyFont="1" applyFill="1" applyBorder="1" applyAlignment="1">
      <alignment horizontal="center" vertical="center" wrapText="1"/>
    </xf>
    <xf numFmtId="0" fontId="36" fillId="0" borderId="0" xfId="1" applyNumberFormat="1" applyFont="1" applyAlignment="1">
      <alignment vertical="top"/>
    </xf>
    <xf numFmtId="4" fontId="36" fillId="0" borderId="0" xfId="1" applyNumberFormat="1" applyFont="1" applyAlignment="1">
      <alignment vertical="top"/>
    </xf>
    <xf numFmtId="0" fontId="36" fillId="0" borderId="0" xfId="1" applyNumberFormat="1" applyFont="1"/>
    <xf numFmtId="4" fontId="36" fillId="0" borderId="0" xfId="1" applyNumberFormat="1" applyFont="1"/>
    <xf numFmtId="165" fontId="11" fillId="0" borderId="0" xfId="0" applyNumberFormat="1" applyFont="1"/>
    <xf numFmtId="4" fontId="48" fillId="0" borderId="0" xfId="2" applyNumberFormat="1" applyFont="1" applyFill="1" applyBorder="1" applyAlignment="1"/>
    <xf numFmtId="165" fontId="48" fillId="0" borderId="0" xfId="0" applyNumberFormat="1" applyFont="1"/>
    <xf numFmtId="164" fontId="19" fillId="0" borderId="39" xfId="1" applyNumberFormat="1" applyFont="1" applyFill="1" applyBorder="1" applyAlignment="1">
      <alignment vertical="center"/>
    </xf>
    <xf numFmtId="164" fontId="19" fillId="0" borderId="36" xfId="1" applyNumberFormat="1" applyFont="1" applyFill="1" applyBorder="1" applyAlignment="1">
      <alignment vertical="center"/>
    </xf>
    <xf numFmtId="3" fontId="0" fillId="0" borderId="0" xfId="1" applyNumberFormat="1" applyFont="1"/>
    <xf numFmtId="0" fontId="6" fillId="0" borderId="7" xfId="0" applyFont="1" applyFill="1" applyBorder="1" applyAlignment="1">
      <alignment horizontal="justify" vertical="center" wrapText="1"/>
    </xf>
    <xf numFmtId="10" fontId="6" fillId="4" borderId="7" xfId="5" applyNumberFormat="1" applyFont="1" applyFill="1" applyBorder="1" applyAlignment="1">
      <alignment horizontal="center" vertical="center"/>
    </xf>
    <xf numFmtId="3" fontId="6" fillId="0" borderId="7" xfId="5" applyNumberFormat="1" applyFont="1" applyFill="1" applyBorder="1" applyAlignment="1">
      <alignment horizontal="center" vertical="center"/>
    </xf>
    <xf numFmtId="9" fontId="6" fillId="0" borderId="36" xfId="5" applyFont="1" applyFill="1" applyBorder="1" applyAlignment="1">
      <alignment horizontal="center" vertical="center"/>
    </xf>
    <xf numFmtId="164" fontId="19" fillId="4" borderId="36" xfId="4" applyNumberFormat="1" applyFont="1" applyFill="1" applyBorder="1" applyAlignment="1">
      <alignment vertical="center"/>
    </xf>
    <xf numFmtId="3" fontId="36" fillId="0" borderId="0" xfId="1" applyNumberFormat="1" applyFont="1"/>
    <xf numFmtId="164" fontId="32" fillId="0" borderId="4" xfId="1" applyNumberFormat="1" applyFont="1" applyFill="1" applyBorder="1" applyAlignment="1">
      <alignment vertical="center"/>
    </xf>
    <xf numFmtId="3" fontId="19" fillId="0" borderId="2" xfId="4" applyNumberFormat="1" applyFont="1" applyFill="1" applyBorder="1" applyAlignment="1">
      <alignment vertical="center"/>
    </xf>
    <xf numFmtId="3" fontId="19" fillId="4" borderId="2" xfId="4" applyNumberFormat="1" applyFont="1" applyFill="1" applyBorder="1" applyAlignment="1">
      <alignment vertical="center"/>
    </xf>
    <xf numFmtId="0" fontId="33" fillId="0" borderId="0" xfId="1" applyNumberFormat="1" applyFont="1" applyFill="1" applyBorder="1" applyAlignment="1">
      <alignment vertical="center"/>
    </xf>
    <xf numFmtId="165" fontId="26" fillId="0" borderId="0" xfId="1" applyNumberFormat="1" applyFont="1" applyBorder="1"/>
    <xf numFmtId="41" fontId="42" fillId="0" borderId="0" xfId="1" applyNumberFormat="1" applyFont="1" applyBorder="1"/>
    <xf numFmtId="41" fontId="26" fillId="0" borderId="0" xfId="1" applyNumberFormat="1" applyFont="1" applyBorder="1"/>
    <xf numFmtId="165" fontId="0" fillId="0" borderId="0" xfId="1" applyNumberFormat="1" applyFont="1"/>
    <xf numFmtId="165" fontId="48" fillId="0" borderId="0" xfId="2" applyNumberFormat="1" applyFont="1" applyBorder="1" applyAlignment="1"/>
    <xf numFmtId="165" fontId="5" fillId="0" borderId="0" xfId="0" applyNumberFormat="1" applyFont="1" applyAlignment="1"/>
    <xf numFmtId="0" fontId="35" fillId="0" borderId="0" xfId="1" applyNumberFormat="1" applyFont="1" applyFill="1" applyBorder="1" applyAlignment="1">
      <alignment vertical="center"/>
    </xf>
    <xf numFmtId="0" fontId="31" fillId="0" borderId="0" xfId="0" applyFont="1"/>
    <xf numFmtId="4" fontId="31" fillId="0" borderId="0" xfId="0" applyNumberFormat="1" applyFont="1"/>
    <xf numFmtId="0" fontId="37" fillId="0" borderId="0" xfId="1" applyNumberFormat="1" applyFont="1"/>
    <xf numFmtId="4" fontId="37" fillId="0" borderId="0" xfId="1" applyNumberFormat="1" applyFont="1"/>
    <xf numFmtId="3" fontId="37" fillId="0" borderId="0" xfId="1" applyNumberFormat="1" applyFont="1"/>
    <xf numFmtId="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26" fillId="0" borderId="0" xfId="1" applyNumberFormat="1" applyFont="1" applyFill="1" applyBorder="1"/>
    <xf numFmtId="0" fontId="35" fillId="0" borderId="0" xfId="1" applyNumberFormat="1" applyFont="1" applyBorder="1" applyAlignment="1">
      <alignment vertical="top"/>
    </xf>
    <xf numFmtId="4" fontId="35" fillId="0" borderId="0" xfId="1" applyNumberFormat="1" applyFont="1" applyBorder="1" applyAlignment="1">
      <alignment vertical="top"/>
    </xf>
    <xf numFmtId="4" fontId="35" fillId="0" borderId="0" xfId="1" applyNumberFormat="1" applyFont="1" applyFill="1" applyBorder="1" applyAlignment="1">
      <alignment vertical="center"/>
    </xf>
    <xf numFmtId="0" fontId="42" fillId="0" borderId="0" xfId="1" applyNumberFormat="1" applyFont="1" applyFill="1" applyBorder="1" applyAlignment="1">
      <alignment vertical="center"/>
    </xf>
    <xf numFmtId="0" fontId="26" fillId="0" borderId="0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5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7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3" fontId="19" fillId="0" borderId="4" xfId="4" applyNumberFormat="1" applyFont="1" applyFill="1" applyBorder="1" applyAlignment="1">
      <alignment vertical="center"/>
    </xf>
    <xf numFmtId="3" fontId="19" fillId="0" borderId="4" xfId="1" applyNumberFormat="1" applyFont="1" applyFill="1" applyBorder="1" applyAlignment="1">
      <alignment vertical="center"/>
    </xf>
    <xf numFmtId="3" fontId="19" fillId="0" borderId="25" xfId="1" applyNumberFormat="1" applyFont="1" applyFill="1" applyBorder="1" applyAlignment="1">
      <alignment vertical="center"/>
    </xf>
    <xf numFmtId="4" fontId="6" fillId="0" borderId="4" xfId="4" applyNumberFormat="1" applyFont="1" applyFill="1" applyBorder="1" applyAlignment="1">
      <alignment horizontal="center" vertical="center"/>
    </xf>
    <xf numFmtId="9" fontId="6" fillId="0" borderId="4" xfId="5" applyFont="1" applyFill="1" applyBorder="1" applyAlignment="1">
      <alignment horizontal="center" vertical="center"/>
    </xf>
    <xf numFmtId="10" fontId="6" fillId="0" borderId="4" xfId="5" applyNumberFormat="1" applyFont="1" applyFill="1" applyBorder="1" applyAlignment="1">
      <alignment horizontal="center" vertical="center"/>
    </xf>
    <xf numFmtId="0" fontId="6" fillId="0" borderId="4" xfId="5" applyNumberFormat="1" applyFont="1" applyFill="1" applyBorder="1" applyAlignment="1">
      <alignment horizontal="center" vertical="center"/>
    </xf>
    <xf numFmtId="3" fontId="6" fillId="0" borderId="25" xfId="5" applyNumberFormat="1" applyFont="1" applyFill="1" applyBorder="1" applyAlignment="1">
      <alignment horizontal="center" vertical="center"/>
    </xf>
    <xf numFmtId="3" fontId="6" fillId="0" borderId="25" xfId="3" applyNumberFormat="1" applyFont="1" applyFill="1" applyBorder="1" applyAlignment="1">
      <alignment horizontal="center" vertical="center" wrapText="1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47" xfId="3" applyFont="1" applyFill="1" applyBorder="1" applyAlignment="1">
      <alignment horizontal="center" vertical="center" wrapText="1"/>
    </xf>
    <xf numFmtId="3" fontId="19" fillId="0" borderId="44" xfId="1" applyNumberFormat="1" applyFont="1" applyFill="1" applyBorder="1" applyAlignment="1">
      <alignment vertical="center"/>
    </xf>
    <xf numFmtId="4" fontId="26" fillId="0" borderId="0" xfId="1" applyNumberFormat="1" applyFont="1" applyFill="1" applyBorder="1"/>
    <xf numFmtId="165" fontId="0" fillId="0" borderId="0" xfId="0" applyNumberFormat="1" applyAlignment="1">
      <alignment wrapText="1"/>
    </xf>
    <xf numFmtId="3" fontId="19" fillId="4" borderId="7" xfId="4" applyNumberFormat="1" applyFont="1" applyFill="1" applyBorder="1" applyAlignment="1">
      <alignment vertical="center"/>
    </xf>
    <xf numFmtId="3" fontId="19" fillId="0" borderId="7" xfId="1" applyNumberFormat="1" applyFont="1" applyFill="1" applyBorder="1" applyAlignment="1">
      <alignment vertical="center"/>
    </xf>
    <xf numFmtId="3" fontId="6" fillId="0" borderId="7" xfId="1" applyNumberFormat="1" applyFont="1" applyFill="1" applyBorder="1" applyAlignment="1">
      <alignment horizontal="right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167" fontId="6" fillId="0" borderId="49" xfId="0" applyNumberFormat="1" applyFont="1" applyFill="1" applyBorder="1" applyAlignment="1">
      <alignment horizontal="center" vertical="center"/>
    </xf>
    <xf numFmtId="0" fontId="6" fillId="4" borderId="49" xfId="7" applyFont="1" applyFill="1" applyBorder="1" applyAlignment="1">
      <alignment horizontal="justify" vertical="center" wrapText="1"/>
    </xf>
    <xf numFmtId="164" fontId="19" fillId="0" borderId="49" xfId="1" applyNumberFormat="1" applyFont="1" applyFill="1" applyBorder="1" applyAlignment="1">
      <alignment vertical="center"/>
    </xf>
    <xf numFmtId="2" fontId="6" fillId="0" borderId="49" xfId="5" applyNumberFormat="1" applyFont="1" applyFill="1" applyBorder="1" applyAlignment="1">
      <alignment horizontal="center" vertical="center"/>
    </xf>
    <xf numFmtId="10" fontId="6" fillId="0" borderId="49" xfId="5" applyNumberFormat="1" applyFont="1" applyFill="1" applyBorder="1" applyAlignment="1">
      <alignment horizontal="center" vertical="center"/>
    </xf>
    <xf numFmtId="1" fontId="6" fillId="0" borderId="49" xfId="5" applyNumberFormat="1" applyFont="1" applyFill="1" applyBorder="1" applyAlignment="1">
      <alignment horizontal="center" vertical="center"/>
    </xf>
    <xf numFmtId="3" fontId="6" fillId="0" borderId="49" xfId="5" applyNumberFormat="1" applyFont="1" applyFill="1" applyBorder="1" applyAlignment="1">
      <alignment horizontal="center" vertical="center"/>
    </xf>
    <xf numFmtId="3" fontId="6" fillId="0" borderId="49" xfId="3" applyNumberFormat="1" applyFont="1" applyFill="1" applyBorder="1" applyAlignment="1">
      <alignment horizontal="center" vertical="center" wrapText="1"/>
    </xf>
    <xf numFmtId="0" fontId="6" fillId="0" borderId="49" xfId="3" applyFont="1" applyFill="1" applyBorder="1" applyAlignment="1">
      <alignment horizontal="center" vertical="center" wrapText="1"/>
    </xf>
    <xf numFmtId="14" fontId="50" fillId="0" borderId="39" xfId="3" applyNumberFormat="1" applyFont="1" applyFill="1" applyBorder="1" applyAlignment="1">
      <alignment horizontal="center" vertical="center" wrapText="1"/>
    </xf>
    <xf numFmtId="0" fontId="50" fillId="0" borderId="50" xfId="3" applyFont="1" applyFill="1" applyBorder="1" applyAlignment="1">
      <alignment horizontal="center" vertical="center" wrapText="1"/>
    </xf>
    <xf numFmtId="14" fontId="50" fillId="0" borderId="49" xfId="3" applyNumberFormat="1" applyFont="1" applyFill="1" applyBorder="1" applyAlignment="1">
      <alignment horizontal="center" vertical="center" wrapText="1"/>
    </xf>
    <xf numFmtId="0" fontId="50" fillId="0" borderId="51" xfId="3" applyFont="1" applyFill="1" applyBorder="1" applyAlignment="1">
      <alignment horizontal="center" vertical="center" wrapText="1"/>
    </xf>
    <xf numFmtId="164" fontId="19" fillId="0" borderId="52" xfId="1" applyNumberFormat="1" applyFont="1" applyFill="1" applyBorder="1" applyAlignment="1">
      <alignment vertical="center"/>
    </xf>
    <xf numFmtId="9" fontId="6" fillId="0" borderId="52" xfId="11" applyFont="1" applyBorder="1" applyAlignment="1">
      <alignment horizontal="center" vertical="center"/>
    </xf>
    <xf numFmtId="0" fontId="6" fillId="0" borderId="52" xfId="3" applyFont="1" applyFill="1" applyBorder="1" applyAlignment="1">
      <alignment horizontal="center" vertical="center" wrapText="1"/>
    </xf>
    <xf numFmtId="0" fontId="6" fillId="0" borderId="53" xfId="3" applyFont="1" applyFill="1" applyBorder="1" applyAlignment="1">
      <alignment horizontal="center" vertical="center" wrapText="1"/>
    </xf>
    <xf numFmtId="3" fontId="31" fillId="0" borderId="0" xfId="0" applyNumberFormat="1" applyFont="1"/>
    <xf numFmtId="3" fontId="34" fillId="0" borderId="0" xfId="1" applyNumberFormat="1" applyFont="1"/>
    <xf numFmtId="9" fontId="6" fillId="0" borderId="39" xfId="5" applyFont="1" applyFill="1" applyBorder="1" applyAlignment="1">
      <alignment horizontal="center" vertical="center"/>
    </xf>
    <xf numFmtId="9" fontId="6" fillId="0" borderId="52" xfId="5" applyFont="1" applyFill="1" applyBorder="1" applyAlignment="1">
      <alignment horizontal="center" vertical="center"/>
    </xf>
    <xf numFmtId="3" fontId="36" fillId="0" borderId="0" xfId="1" applyNumberFormat="1" applyFont="1" applyAlignment="1">
      <alignment vertical="top"/>
    </xf>
    <xf numFmtId="0" fontId="33" fillId="0" borderId="0" xfId="1" applyNumberFormat="1" applyFont="1" applyBorder="1" applyAlignment="1">
      <alignment horizontal="center"/>
    </xf>
    <xf numFmtId="0" fontId="51" fillId="0" borderId="0" xfId="0" applyFont="1"/>
    <xf numFmtId="0" fontId="33" fillId="0" borderId="0" xfId="1" applyNumberFormat="1" applyFont="1" applyFill="1" applyBorder="1" applyAlignment="1"/>
    <xf numFmtId="3" fontId="51" fillId="0" borderId="0" xfId="0" applyNumberFormat="1" applyFont="1"/>
    <xf numFmtId="3" fontId="33" fillId="0" borderId="0" xfId="1" applyNumberFormat="1" applyFont="1" applyFill="1" applyBorder="1" applyAlignment="1">
      <alignment vertical="center"/>
    </xf>
    <xf numFmtId="3" fontId="33" fillId="0" borderId="0" xfId="1" applyNumberFormat="1" applyFont="1" applyBorder="1" applyAlignment="1">
      <alignment horizontal="center"/>
    </xf>
    <xf numFmtId="9" fontId="6" fillId="0" borderId="2" xfId="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/>
    </xf>
    <xf numFmtId="43" fontId="26" fillId="8" borderId="17" xfId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43" fontId="26" fillId="8" borderId="17" xfId="1" applyFont="1" applyFill="1" applyBorder="1" applyAlignment="1">
      <alignment horizontal="center" vertical="center"/>
    </xf>
    <xf numFmtId="43" fontId="26" fillId="9" borderId="17" xfId="1" applyFont="1" applyFill="1" applyBorder="1" applyAlignment="1">
      <alignment horizontal="center" vertical="center"/>
    </xf>
    <xf numFmtId="43" fontId="26" fillId="10" borderId="17" xfId="1" applyFont="1" applyFill="1" applyBorder="1" applyAlignment="1">
      <alignment horizontal="center" vertical="center"/>
    </xf>
    <xf numFmtId="43" fontId="27" fillId="11" borderId="17" xfId="1" applyFont="1" applyFill="1" applyBorder="1" applyAlignment="1">
      <alignment horizontal="center" vertical="center" wrapText="1"/>
    </xf>
    <xf numFmtId="43" fontId="26" fillId="5" borderId="17" xfId="1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/>
    </xf>
    <xf numFmtId="43" fontId="26" fillId="8" borderId="17" xfId="1" applyFont="1" applyFill="1" applyBorder="1" applyAlignment="1">
      <alignment horizontal="center" vertical="top"/>
    </xf>
    <xf numFmtId="0" fontId="33" fillId="0" borderId="0" xfId="0" applyFont="1" applyAlignment="1">
      <alignment horizontal="center"/>
    </xf>
    <xf numFmtId="43" fontId="33" fillId="0" borderId="0" xfId="1" applyFont="1" applyAlignment="1">
      <alignment horizontal="center" wrapText="1"/>
    </xf>
    <xf numFmtId="43" fontId="33" fillId="0" borderId="0" xfId="1" applyFont="1" applyAlignment="1">
      <alignment horizontal="center"/>
    </xf>
    <xf numFmtId="3" fontId="42" fillId="0" borderId="0" xfId="1" applyNumberFormat="1" applyFont="1" applyBorder="1" applyAlignment="1">
      <alignment horizontal="center" vertical="top"/>
    </xf>
    <xf numFmtId="3" fontId="42" fillId="0" borderId="0" xfId="1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top"/>
    </xf>
    <xf numFmtId="43" fontId="30" fillId="0" borderId="0" xfId="1" applyFont="1" applyAlignment="1">
      <alignment horizontal="center"/>
    </xf>
    <xf numFmtId="3" fontId="42" fillId="0" borderId="0" xfId="1" applyNumberFormat="1" applyFont="1" applyBorder="1" applyAlignment="1">
      <alignment horizontal="center" vertical="top" wrapText="1"/>
    </xf>
    <xf numFmtId="0" fontId="34" fillId="0" borderId="0" xfId="0" applyFont="1" applyBorder="1" applyAlignment="1">
      <alignment horizontal="center"/>
    </xf>
    <xf numFmtId="43" fontId="29" fillId="5" borderId="17" xfId="1" applyFont="1" applyFill="1" applyBorder="1" applyAlignment="1">
      <alignment horizontal="center" vertical="center" wrapText="1"/>
    </xf>
    <xf numFmtId="43" fontId="26" fillId="9" borderId="17" xfId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9" fillId="3" borderId="18" xfId="3" applyFont="1" applyFill="1" applyBorder="1" applyAlignment="1">
      <alignment horizontal="center" vertical="center" wrapText="1"/>
    </xf>
    <xf numFmtId="0" fontId="9" fillId="3" borderId="20" xfId="3" applyFont="1" applyFill="1" applyBorder="1" applyAlignment="1">
      <alignment horizontal="center" vertical="center" wrapText="1"/>
    </xf>
    <xf numFmtId="3" fontId="9" fillId="6" borderId="18" xfId="3" applyNumberFormat="1" applyFont="1" applyFill="1" applyBorder="1" applyAlignment="1">
      <alignment horizontal="center" vertical="center" wrapText="1"/>
    </xf>
    <xf numFmtId="3" fontId="9" fillId="6" borderId="20" xfId="3" applyNumberFormat="1" applyFont="1" applyFill="1" applyBorder="1" applyAlignment="1">
      <alignment horizontal="center" vertical="center" wrapText="1"/>
    </xf>
    <xf numFmtId="3" fontId="9" fillId="3" borderId="18" xfId="3" applyNumberFormat="1" applyFont="1" applyFill="1" applyBorder="1" applyAlignment="1">
      <alignment horizontal="center" vertical="center" wrapText="1"/>
    </xf>
    <xf numFmtId="3" fontId="9" fillId="3" borderId="20" xfId="3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17" fontId="14" fillId="0" borderId="12" xfId="3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27" xfId="2" applyNumberFormat="1" applyFont="1" applyFill="1" applyBorder="1" applyAlignment="1">
      <alignment horizontal="center"/>
    </xf>
    <xf numFmtId="165" fontId="5" fillId="0" borderId="46" xfId="2" applyNumberFormat="1" applyFont="1" applyFill="1" applyBorder="1" applyAlignment="1">
      <alignment horizontal="center"/>
    </xf>
    <xf numFmtId="165" fontId="5" fillId="0" borderId="28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29" xfId="2" applyNumberFormat="1" applyFont="1" applyFill="1" applyBorder="1" applyAlignment="1">
      <alignment horizontal="center"/>
    </xf>
    <xf numFmtId="165" fontId="5" fillId="0" borderId="42" xfId="2" applyNumberFormat="1" applyFont="1" applyFill="1" applyBorder="1" applyAlignment="1">
      <alignment horizontal="center"/>
    </xf>
    <xf numFmtId="165" fontId="5" fillId="0" borderId="30" xfId="2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5" fontId="5" fillId="0" borderId="31" xfId="2" applyNumberFormat="1" applyFont="1" applyFill="1" applyBorder="1" applyAlignment="1">
      <alignment horizontal="center"/>
    </xf>
    <xf numFmtId="165" fontId="5" fillId="0" borderId="43" xfId="2" applyNumberFormat="1" applyFont="1" applyFill="1" applyBorder="1" applyAlignment="1">
      <alignment horizontal="center"/>
    </xf>
    <xf numFmtId="165" fontId="5" fillId="0" borderId="32" xfId="2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44" fillId="3" borderId="18" xfId="3" applyFont="1" applyFill="1" applyBorder="1" applyAlignment="1">
      <alignment horizontal="center" vertical="center" wrapText="1"/>
    </xf>
    <xf numFmtId="0" fontId="44" fillId="3" borderId="20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29" xfId="1" applyNumberFormat="1" applyFont="1" applyFill="1" applyBorder="1" applyAlignment="1">
      <alignment horizontal="center"/>
    </xf>
    <xf numFmtId="164" fontId="5" fillId="0" borderId="30" xfId="1" applyNumberFormat="1" applyFont="1" applyFill="1" applyBorder="1" applyAlignment="1">
      <alignment horizontal="center"/>
    </xf>
    <xf numFmtId="165" fontId="5" fillId="0" borderId="27" xfId="2" applyNumberFormat="1" applyFont="1" applyFill="1" applyBorder="1" applyAlignment="1">
      <alignment horizontal="right"/>
    </xf>
    <xf numFmtId="165" fontId="5" fillId="0" borderId="28" xfId="2" applyNumberFormat="1" applyFont="1" applyFill="1" applyBorder="1" applyAlignment="1">
      <alignment horizontal="right"/>
    </xf>
    <xf numFmtId="0" fontId="49" fillId="2" borderId="0" xfId="0" applyFont="1" applyFill="1" applyAlignment="1">
      <alignment horizontal="center" vertical="center" wrapText="1"/>
    </xf>
  </cellXfs>
  <cellStyles count="12">
    <cellStyle name="Millares" xfId="1" builtinId="3"/>
    <cellStyle name="Millares 14 10" xfId="8"/>
    <cellStyle name="Millares 2 3" xfId="4"/>
    <cellStyle name="Millares 32" xfId="6"/>
    <cellStyle name="Millares 5" xfId="10"/>
    <cellStyle name="Moneda" xfId="2" builtinId="4"/>
    <cellStyle name="Normal" xfId="0" builtinId="0"/>
    <cellStyle name="Normal 10" xfId="7"/>
    <cellStyle name="Normal 2" xfId="3"/>
    <cellStyle name="Porcentaje" xfId="11" builtinId="5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99CCFF"/>
      <color rgb="FF33CCFF"/>
      <color rgb="FF66FF66"/>
      <color rgb="FFFFCCFF"/>
      <color rgb="FFFF99CC"/>
      <color rgb="FFCC99FF"/>
      <color rgb="FFFFFF66"/>
      <color rgb="FF66FF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656895</xdr:colOff>
      <xdr:row>5</xdr:row>
      <xdr:rowOff>476250</xdr:rowOff>
    </xdr:from>
    <xdr:to>
      <xdr:col>3</xdr:col>
      <xdr:colOff>919656</xdr:colOff>
      <xdr:row>10</xdr:row>
      <xdr:rowOff>180646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766" y="1905000"/>
          <a:ext cx="4696812" cy="2348405"/>
        </a:xfrm>
        <a:prstGeom prst="rect">
          <a:avLst/>
        </a:prstGeom>
      </xdr:spPr>
    </xdr:pic>
    <xdr:clientData/>
  </xdr:twoCellAnchor>
  <xdr:twoCellAnchor editAs="oneCell">
    <xdr:from>
      <xdr:col>22</xdr:col>
      <xdr:colOff>328448</xdr:colOff>
      <xdr:row>5</xdr:row>
      <xdr:rowOff>525519</xdr:rowOff>
    </xdr:from>
    <xdr:to>
      <xdr:col>25</xdr:col>
      <xdr:colOff>1393607</xdr:colOff>
      <xdr:row>10</xdr:row>
      <xdr:rowOff>410559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36047198" y="1954269"/>
          <a:ext cx="5745547" cy="25290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66675</xdr:rowOff>
    </xdr:from>
    <xdr:to>
      <xdr:col>2</xdr:col>
      <xdr:colOff>21472</xdr:colOff>
      <xdr:row>3</xdr:row>
      <xdr:rowOff>4609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76225"/>
          <a:ext cx="1507372" cy="1290484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1</xdr:row>
      <xdr:rowOff>238125</xdr:rowOff>
    </xdr:from>
    <xdr:to>
      <xdr:col>19</xdr:col>
      <xdr:colOff>495300</xdr:colOff>
      <xdr:row>2</xdr:row>
      <xdr:rowOff>409575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3192125" y="447675"/>
          <a:ext cx="2914650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1</xdr:col>
      <xdr:colOff>676275</xdr:colOff>
      <xdr:row>3</xdr:row>
      <xdr:rowOff>352425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19075"/>
          <a:ext cx="1266825" cy="1314450"/>
        </a:xfrm>
        <a:prstGeom prst="rect">
          <a:avLst/>
        </a:prstGeom>
      </xdr:spPr>
    </xdr:pic>
    <xdr:clientData/>
  </xdr:twoCellAnchor>
  <xdr:twoCellAnchor editAs="oneCell">
    <xdr:from>
      <xdr:col>15</xdr:col>
      <xdr:colOff>581025</xdr:colOff>
      <xdr:row>1</xdr:row>
      <xdr:rowOff>238125</xdr:rowOff>
    </xdr:from>
    <xdr:to>
      <xdr:col>19</xdr:col>
      <xdr:colOff>638175</xdr:colOff>
      <xdr:row>3</xdr:row>
      <xdr:rowOff>190500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40" t="5477" r="7118" b="85458"/>
        <a:stretch/>
      </xdr:blipFill>
      <xdr:spPr bwMode="auto">
        <a:xfrm>
          <a:off x="12773025" y="428625"/>
          <a:ext cx="2752725" cy="942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58"/>
  <sheetViews>
    <sheetView topLeftCell="L1" zoomScale="58" zoomScaleNormal="58" workbookViewId="0">
      <pane ySplit="1" topLeftCell="A2" activePane="bottomLeft" state="frozen"/>
      <selection pane="bottomLeft" activeCell="B9" sqref="B9:Z9"/>
    </sheetView>
  </sheetViews>
  <sheetFormatPr baseColWidth="10" defaultRowHeight="15"/>
  <cols>
    <col min="1" max="1" width="5.28515625" style="34" customWidth="1"/>
    <col min="2" max="2" width="38.42578125" customWidth="1"/>
    <col min="3" max="3" width="28.140625" customWidth="1"/>
    <col min="4" max="4" width="25.85546875" customWidth="1"/>
    <col min="5" max="5" width="24.28515625" style="35" customWidth="1"/>
    <col min="6" max="6" width="27.7109375" style="35" customWidth="1"/>
    <col min="7" max="7" width="28.140625" style="35" customWidth="1"/>
    <col min="8" max="8" width="25.28515625" style="35" customWidth="1"/>
    <col min="9" max="10" width="28" style="35" customWidth="1"/>
    <col min="11" max="11" width="22.28515625" style="35" customWidth="1"/>
    <col min="12" max="12" width="23.28515625" style="35" customWidth="1"/>
    <col min="13" max="13" width="24.85546875" style="35" customWidth="1"/>
    <col min="14" max="14" width="23.7109375" style="35" customWidth="1"/>
    <col min="15" max="15" width="19.85546875" style="35" customWidth="1"/>
    <col min="16" max="16" width="22.5703125" style="35" customWidth="1"/>
    <col min="17" max="18" width="20.42578125" style="35" customWidth="1"/>
    <col min="19" max="19" width="24" style="35" customWidth="1"/>
    <col min="20" max="20" width="27.140625" style="35" customWidth="1"/>
    <col min="21" max="21" width="25" style="35" customWidth="1"/>
    <col min="22" max="22" width="22.7109375" style="35" customWidth="1"/>
    <col min="23" max="24" width="22.85546875" style="35" customWidth="1"/>
    <col min="25" max="25" width="24.28515625" style="35" customWidth="1"/>
    <col min="26" max="26" width="27.28515625" style="34" customWidth="1"/>
    <col min="27" max="27" width="22.28515625" style="34" customWidth="1"/>
    <col min="28" max="28" width="20.28515625" style="34" customWidth="1"/>
    <col min="29" max="29" width="28.85546875" style="34" customWidth="1"/>
    <col min="30" max="30" width="24.7109375" style="34" bestFit="1" customWidth="1"/>
    <col min="31" max="31" width="24" style="34" bestFit="1" customWidth="1"/>
    <col min="32" max="32" width="11.42578125" style="34"/>
    <col min="33" max="33" width="16.42578125" style="34" bestFit="1" customWidth="1"/>
    <col min="34" max="72" width="11.42578125" style="34"/>
  </cols>
  <sheetData>
    <row r="1" spans="1:72">
      <c r="W1" s="111"/>
    </row>
    <row r="2" spans="1:72" ht="27" customHeight="1">
      <c r="C2" s="35"/>
      <c r="D2" s="37"/>
    </row>
    <row r="3" spans="1:72" ht="27" customHeight="1">
      <c r="C3" s="35"/>
      <c r="D3" s="37"/>
    </row>
    <row r="4" spans="1:72" ht="27" customHeight="1">
      <c r="C4" s="35"/>
      <c r="D4" s="37"/>
    </row>
    <row r="6" spans="1:72" s="40" customFormat="1" ht="53.25" customHeight="1">
      <c r="A6" s="38"/>
      <c r="B6" s="351" t="s">
        <v>136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9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</row>
    <row r="7" spans="1:72" ht="45" customHeight="1">
      <c r="A7" s="38"/>
      <c r="B7" s="352" t="s">
        <v>137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41"/>
    </row>
    <row r="8" spans="1:72" s="40" customFormat="1" ht="42.75" customHeight="1">
      <c r="A8" s="42"/>
      <c r="B8" s="347" t="s">
        <v>138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43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</row>
    <row r="9" spans="1:72" s="40" customFormat="1" ht="33.75">
      <c r="A9" s="42"/>
      <c r="B9" s="347" t="s">
        <v>20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43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</row>
    <row r="10" spans="1:72" s="40" customFormat="1" ht="33.75">
      <c r="A10" s="42"/>
      <c r="B10" s="347" t="s">
        <v>24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43"/>
      <c r="AB10" s="170"/>
      <c r="AC10" s="170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</row>
    <row r="11" spans="1:72" s="40" customFormat="1" ht="46.5">
      <c r="A11" s="42"/>
      <c r="B11" s="348">
        <v>2025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43"/>
      <c r="AB11" s="170"/>
      <c r="AC11" s="170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</row>
    <row r="12" spans="1:72" ht="33" customHeight="1" thickBot="1">
      <c r="C12" s="168"/>
      <c r="E12" s="261"/>
      <c r="F12" s="261"/>
      <c r="G12" s="261"/>
      <c r="H12" s="261"/>
      <c r="J12" s="261"/>
      <c r="T12" s="167"/>
      <c r="U12" s="167"/>
      <c r="V12" s="167"/>
      <c r="X12" s="349" t="s">
        <v>119</v>
      </c>
      <c r="Y12" s="349"/>
      <c r="Z12" s="349"/>
      <c r="AB12" s="170"/>
      <c r="AC12" s="170"/>
    </row>
    <row r="13" spans="1:72" s="4" customFormat="1" ht="24" thickBot="1">
      <c r="A13" s="44"/>
      <c r="B13" s="353" t="s">
        <v>22</v>
      </c>
      <c r="C13" s="354" t="s">
        <v>23</v>
      </c>
      <c r="D13" s="354"/>
      <c r="E13" s="355" t="s">
        <v>24</v>
      </c>
      <c r="F13" s="355"/>
      <c r="G13" s="355"/>
      <c r="H13" s="355"/>
      <c r="I13" s="355"/>
      <c r="J13" s="355"/>
      <c r="K13" s="356" t="s">
        <v>25</v>
      </c>
      <c r="L13" s="356"/>
      <c r="M13" s="356"/>
      <c r="N13" s="356"/>
      <c r="O13" s="356"/>
      <c r="P13" s="356"/>
      <c r="Q13" s="357" t="s">
        <v>26</v>
      </c>
      <c r="R13" s="358" t="s">
        <v>27</v>
      </c>
      <c r="S13" s="359" t="s">
        <v>28</v>
      </c>
      <c r="T13" s="359"/>
      <c r="U13" s="359"/>
      <c r="V13" s="359"/>
      <c r="W13" s="359"/>
      <c r="X13" s="359"/>
      <c r="Y13" s="160"/>
      <c r="Z13" s="360" t="s">
        <v>1</v>
      </c>
      <c r="AA13" s="44"/>
      <c r="AB13" s="171"/>
      <c r="AC13" s="171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</row>
    <row r="14" spans="1:72" s="4" customFormat="1" ht="21.75" customHeight="1" thickBot="1">
      <c r="A14" s="44"/>
      <c r="B14" s="353"/>
      <c r="C14" s="354"/>
      <c r="D14" s="354"/>
      <c r="E14" s="350" t="s">
        <v>29</v>
      </c>
      <c r="F14" s="361" t="s">
        <v>30</v>
      </c>
      <c r="G14" s="361"/>
      <c r="H14" s="361"/>
      <c r="I14" s="119"/>
      <c r="J14" s="350" t="s">
        <v>31</v>
      </c>
      <c r="K14" s="372" t="s">
        <v>32</v>
      </c>
      <c r="L14" s="372" t="s">
        <v>33</v>
      </c>
      <c r="M14" s="372" t="s">
        <v>34</v>
      </c>
      <c r="N14" s="372" t="s">
        <v>35</v>
      </c>
      <c r="O14" s="372" t="s">
        <v>36</v>
      </c>
      <c r="P14" s="372" t="s">
        <v>37</v>
      </c>
      <c r="Q14" s="357"/>
      <c r="R14" s="358"/>
      <c r="S14" s="371" t="s">
        <v>21</v>
      </c>
      <c r="T14" s="371" t="s">
        <v>38</v>
      </c>
      <c r="U14" s="371" t="s">
        <v>39</v>
      </c>
      <c r="V14" s="371" t="s">
        <v>40</v>
      </c>
      <c r="W14" s="371" t="s">
        <v>41</v>
      </c>
      <c r="X14" s="371" t="s">
        <v>36</v>
      </c>
      <c r="Y14" s="371" t="s">
        <v>82</v>
      </c>
      <c r="Z14" s="360"/>
      <c r="AA14" s="44"/>
      <c r="AB14" s="171"/>
      <c r="AC14" s="171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</row>
    <row r="15" spans="1:72" s="46" customFormat="1" ht="69.75" customHeight="1" thickBot="1">
      <c r="A15" s="45"/>
      <c r="B15" s="353"/>
      <c r="C15" s="121" t="s">
        <v>42</v>
      </c>
      <c r="D15" s="121" t="s">
        <v>43</v>
      </c>
      <c r="E15" s="350"/>
      <c r="F15" s="120" t="s">
        <v>32</v>
      </c>
      <c r="G15" s="120" t="s">
        <v>44</v>
      </c>
      <c r="H15" s="120" t="s">
        <v>34</v>
      </c>
      <c r="I15" s="120" t="s">
        <v>45</v>
      </c>
      <c r="J15" s="350"/>
      <c r="K15" s="372"/>
      <c r="L15" s="372"/>
      <c r="M15" s="372"/>
      <c r="N15" s="372"/>
      <c r="O15" s="372"/>
      <c r="P15" s="372"/>
      <c r="Q15" s="357"/>
      <c r="R15" s="358"/>
      <c r="S15" s="371"/>
      <c r="T15" s="371"/>
      <c r="U15" s="371"/>
      <c r="V15" s="371"/>
      <c r="W15" s="371"/>
      <c r="X15" s="371"/>
      <c r="Y15" s="371" t="s">
        <v>82</v>
      </c>
      <c r="Z15" s="360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</row>
    <row r="16" spans="1:72" s="46" customFormat="1" ht="15.75" customHeight="1" thickBot="1">
      <c r="A16" s="45"/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04"/>
      <c r="U16" s="104"/>
      <c r="V16" s="104"/>
      <c r="W16" s="104"/>
      <c r="X16" s="104"/>
      <c r="Y16" s="104"/>
      <c r="Z16" s="10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</row>
    <row r="17" spans="1:72" s="3" customFormat="1" ht="56.25" customHeight="1">
      <c r="A17" s="47"/>
      <c r="B17" s="48" t="s">
        <v>46</v>
      </c>
      <c r="C17" s="178">
        <f>PDM!C5</f>
        <v>114786695.02</v>
      </c>
      <c r="D17" s="178">
        <f>PDM!G29</f>
        <v>84387446.649999991</v>
      </c>
      <c r="E17" s="179">
        <v>629788.97</v>
      </c>
      <c r="F17" s="179">
        <v>6487468.1399999997</v>
      </c>
      <c r="G17" s="179">
        <v>201705.58000000002</v>
      </c>
      <c r="H17" s="179">
        <v>147489.21</v>
      </c>
      <c r="I17" s="180">
        <v>0</v>
      </c>
      <c r="J17" s="268">
        <f>SUM(E17:I17)</f>
        <v>7466451.8999999994</v>
      </c>
      <c r="K17" s="179"/>
      <c r="L17" s="179"/>
      <c r="M17" s="179"/>
      <c r="N17" s="179"/>
      <c r="O17" s="179"/>
      <c r="P17" s="179"/>
      <c r="Q17" s="179"/>
      <c r="R17" s="179"/>
      <c r="S17" s="179">
        <f>J17</f>
        <v>7466451.8999999994</v>
      </c>
      <c r="T17" s="178">
        <v>0</v>
      </c>
      <c r="U17" s="178">
        <v>0</v>
      </c>
      <c r="V17" s="178">
        <v>0</v>
      </c>
      <c r="W17" s="178">
        <v>0</v>
      </c>
      <c r="X17" s="178">
        <v>0</v>
      </c>
      <c r="Y17" s="178">
        <v>0</v>
      </c>
      <c r="Z17" s="177">
        <f>C17-S17</f>
        <v>107320243.11999999</v>
      </c>
      <c r="AA17" s="49"/>
      <c r="AB17" s="47"/>
      <c r="AC17" s="246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</row>
    <row r="18" spans="1:72" s="3" customFormat="1" ht="69" customHeight="1">
      <c r="A18" s="47"/>
      <c r="B18" s="52" t="s">
        <v>94</v>
      </c>
      <c r="C18" s="181">
        <f>FORTAMUN!C6:D6+FORTAMUN!C8:D8</f>
        <v>949476221</v>
      </c>
      <c r="D18" s="181">
        <f>FORTAMUN!G18</f>
        <v>713348381.12</v>
      </c>
      <c r="E18" s="183">
        <v>0</v>
      </c>
      <c r="F18" s="183">
        <v>0</v>
      </c>
      <c r="G18" s="183">
        <v>0</v>
      </c>
      <c r="H18" s="182">
        <v>0</v>
      </c>
      <c r="I18" s="182">
        <v>0</v>
      </c>
      <c r="J18" s="182">
        <f>SUM(E18:I18)</f>
        <v>0</v>
      </c>
      <c r="K18" s="181"/>
      <c r="L18" s="181"/>
      <c r="M18" s="181"/>
      <c r="N18" s="181"/>
      <c r="O18" s="181"/>
      <c r="P18" s="181"/>
      <c r="Q18" s="181"/>
      <c r="R18" s="181"/>
      <c r="S18" s="184">
        <v>0</v>
      </c>
      <c r="T18" s="181">
        <v>126634532.81999998</v>
      </c>
      <c r="U18" s="181">
        <v>22659282.379999999</v>
      </c>
      <c r="V18" s="181">
        <v>2614694.7000000007</v>
      </c>
      <c r="W18" s="182">
        <v>0</v>
      </c>
      <c r="X18" s="182">
        <v>0</v>
      </c>
      <c r="Y18" s="182">
        <v>0</v>
      </c>
      <c r="Z18" s="50">
        <f>C18-T18-U18-V18-W18-X18-Y18</f>
        <v>797567711.10000002</v>
      </c>
      <c r="AA18" s="51"/>
      <c r="AB18" s="47"/>
      <c r="AC18" s="47"/>
      <c r="AD18" s="246"/>
      <c r="AE18" s="131"/>
      <c r="AF18" s="47"/>
      <c r="AG18" s="53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</row>
    <row r="19" spans="1:72" s="47" customFormat="1" ht="26.25" thickBot="1">
      <c r="B19" s="164"/>
      <c r="C19" s="185"/>
      <c r="D19" s="185"/>
      <c r="E19" s="185"/>
      <c r="F19" s="185"/>
      <c r="G19" s="185"/>
      <c r="H19" s="185"/>
      <c r="I19" s="185"/>
      <c r="J19" s="186"/>
      <c r="K19" s="185"/>
      <c r="L19" s="187"/>
      <c r="M19" s="187"/>
      <c r="N19" s="187"/>
      <c r="O19" s="187"/>
      <c r="P19" s="187"/>
      <c r="Q19" s="187"/>
      <c r="R19" s="187"/>
      <c r="S19" s="186"/>
      <c r="T19" s="185"/>
      <c r="U19" s="185"/>
      <c r="V19" s="185"/>
      <c r="W19" s="188"/>
      <c r="X19" s="185"/>
      <c r="Y19" s="185"/>
      <c r="Z19" s="117"/>
      <c r="AA19" s="131"/>
      <c r="AB19" s="247"/>
      <c r="AD19" s="246"/>
      <c r="AE19" s="131"/>
    </row>
    <row r="20" spans="1:72" s="56" customFormat="1" ht="60.75" customHeight="1" thickBot="1">
      <c r="A20" s="54"/>
      <c r="B20" s="101"/>
      <c r="C20" s="55">
        <f t="shared" ref="C20:X20" si="0">SUM(C17:C19)</f>
        <v>1064262916.02</v>
      </c>
      <c r="D20" s="55">
        <f t="shared" si="0"/>
        <v>797735827.76999998</v>
      </c>
      <c r="E20" s="55">
        <f t="shared" si="0"/>
        <v>629788.97</v>
      </c>
      <c r="F20" s="55">
        <f t="shared" si="0"/>
        <v>6487468.1399999997</v>
      </c>
      <c r="G20" s="55">
        <f t="shared" si="0"/>
        <v>201705.58000000002</v>
      </c>
      <c r="H20" s="55">
        <f t="shared" si="0"/>
        <v>147489.21</v>
      </c>
      <c r="I20" s="55">
        <f t="shared" si="0"/>
        <v>0</v>
      </c>
      <c r="J20" s="55">
        <f t="shared" si="0"/>
        <v>7466451.8999999994</v>
      </c>
      <c r="K20" s="55">
        <f t="shared" si="0"/>
        <v>0</v>
      </c>
      <c r="L20" s="55">
        <f t="shared" si="0"/>
        <v>0</v>
      </c>
      <c r="M20" s="55">
        <f t="shared" si="0"/>
        <v>0</v>
      </c>
      <c r="N20" s="55">
        <f t="shared" si="0"/>
        <v>0</v>
      </c>
      <c r="O20" s="55">
        <f t="shared" si="0"/>
        <v>0</v>
      </c>
      <c r="P20" s="55">
        <f t="shared" si="0"/>
        <v>0</v>
      </c>
      <c r="Q20" s="55">
        <f t="shared" si="0"/>
        <v>0</v>
      </c>
      <c r="R20" s="55">
        <f t="shared" si="0"/>
        <v>0</v>
      </c>
      <c r="S20" s="55">
        <f t="shared" si="0"/>
        <v>7466451.8999999994</v>
      </c>
      <c r="T20" s="55">
        <f t="shared" si="0"/>
        <v>126634532.81999998</v>
      </c>
      <c r="U20" s="161">
        <f t="shared" si="0"/>
        <v>22659282.379999999</v>
      </c>
      <c r="V20" s="161">
        <f t="shared" si="0"/>
        <v>2614694.7000000007</v>
      </c>
      <c r="W20" s="116">
        <f t="shared" si="0"/>
        <v>0</v>
      </c>
      <c r="X20" s="161">
        <f t="shared" si="0"/>
        <v>0</v>
      </c>
      <c r="Y20" s="161">
        <f>SUM(Y15:Y19)</f>
        <v>0</v>
      </c>
      <c r="Z20" s="55">
        <f>SUM(Z17:Z19)</f>
        <v>904887954.22000003</v>
      </c>
      <c r="AA20" s="99"/>
      <c r="AB20" s="118"/>
      <c r="AC20" s="54"/>
      <c r="AD20" s="284"/>
      <c r="AE20" s="285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</row>
    <row r="21" spans="1:72" s="56" customFormat="1" ht="36" customHeight="1" thickTop="1">
      <c r="A21" s="54"/>
      <c r="B21" s="243"/>
      <c r="C21" s="57"/>
      <c r="D21" s="100"/>
      <c r="E21" s="58"/>
      <c r="F21" s="137"/>
      <c r="G21" s="137"/>
      <c r="H21" s="57"/>
      <c r="I21" s="58"/>
      <c r="J21" s="57"/>
      <c r="K21" s="58"/>
      <c r="L21" s="58"/>
      <c r="M21" s="58"/>
      <c r="N21" s="58"/>
      <c r="O21" s="58"/>
      <c r="P21" s="58"/>
      <c r="Q21" s="58"/>
      <c r="R21" s="58"/>
      <c r="S21" s="59"/>
      <c r="T21" s="58"/>
      <c r="U21" s="58"/>
      <c r="V21" s="58"/>
      <c r="W21" s="58"/>
      <c r="X21" s="58"/>
      <c r="Y21" s="58"/>
      <c r="Z21" s="58"/>
      <c r="AA21" s="54"/>
      <c r="AB21" s="54"/>
      <c r="AC21" s="54"/>
      <c r="AD21" s="284"/>
      <c r="AE21" s="285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</row>
    <row r="22" spans="1:72" s="3" customFormat="1" ht="35.1" customHeight="1">
      <c r="A22" s="47"/>
      <c r="B22" s="244"/>
      <c r="C22" s="60" t="s">
        <v>47</v>
      </c>
      <c r="D22" s="61">
        <v>1000</v>
      </c>
      <c r="E22" s="62">
        <f>F20</f>
        <v>6487468.1399999997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4">
        <f>F20</f>
        <v>6487468.1399999997</v>
      </c>
      <c r="U22" s="174"/>
      <c r="V22" s="271"/>
      <c r="W22" s="340"/>
      <c r="X22" s="290"/>
      <c r="Y22" s="291"/>
      <c r="Z22" s="58"/>
      <c r="AA22" s="47"/>
      <c r="AB22" s="47"/>
      <c r="AC22" s="47"/>
      <c r="AD22" s="246"/>
      <c r="AE22" s="246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</row>
    <row r="23" spans="1:72" s="3" customFormat="1" ht="35.1" customHeight="1">
      <c r="A23" s="47"/>
      <c r="B23" s="245"/>
      <c r="C23" s="60" t="s">
        <v>47</v>
      </c>
      <c r="D23" s="61">
        <v>2000</v>
      </c>
      <c r="E23" s="62">
        <f>G20</f>
        <v>201705.58000000002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4">
        <f>G20</f>
        <v>201705.58000000002</v>
      </c>
      <c r="U23" s="341"/>
      <c r="V23" s="343"/>
      <c r="W23" s="343"/>
      <c r="X23" s="168"/>
      <c r="Y23" s="168"/>
      <c r="Z23"/>
      <c r="AA23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</row>
    <row r="24" spans="1:72" s="3" customFormat="1" ht="35.1" customHeight="1">
      <c r="A24" s="47"/>
      <c r="B24" s="245"/>
      <c r="C24" s="60" t="s">
        <v>47</v>
      </c>
      <c r="D24" s="61">
        <v>3000</v>
      </c>
      <c r="E24" s="62">
        <f>H20</f>
        <v>147489.21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4">
        <f>H20</f>
        <v>147489.21</v>
      </c>
      <c r="U24" s="341"/>
      <c r="V24" s="343"/>
      <c r="W24" s="343"/>
      <c r="X24" s="37"/>
      <c r="Y24" s="37"/>
      <c r="Z24" s="37"/>
      <c r="AA24" s="37"/>
      <c r="AB24" s="131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</row>
    <row r="25" spans="1:72" s="3" customFormat="1" ht="35.1" customHeight="1">
      <c r="A25" s="47"/>
      <c r="B25" s="245"/>
      <c r="C25" s="60" t="s">
        <v>47</v>
      </c>
      <c r="D25" s="61">
        <v>6000</v>
      </c>
      <c r="E25" s="62">
        <f>E20</f>
        <v>629788.97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4">
        <f>E20</f>
        <v>629788.97</v>
      </c>
      <c r="U25" s="341"/>
      <c r="V25" s="343"/>
      <c r="W25" s="343"/>
      <c r="X25" s="37"/>
      <c r="Y25" s="37"/>
      <c r="Z25" s="37"/>
      <c r="AA25" s="37"/>
      <c r="AB25" s="131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</row>
    <row r="26" spans="1:72" s="3" customFormat="1" ht="35.1" customHeight="1" thickBot="1">
      <c r="A26" s="47"/>
      <c r="B26" s="66"/>
      <c r="C26" s="67" t="s">
        <v>6</v>
      </c>
      <c r="D26" s="68"/>
      <c r="E26" s="68">
        <f>SUM(E22:E25)</f>
        <v>7466451.8999999994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>
        <f>S22+S23+S24+S25</f>
        <v>7466451.8999999994</v>
      </c>
      <c r="U26" s="342"/>
      <c r="V26" s="344"/>
      <c r="W26" s="345"/>
      <c r="X26" s="273"/>
      <c r="Y26" s="272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</row>
    <row r="27" spans="1:72" s="3" customFormat="1" ht="35.1" customHeight="1" thickTop="1">
      <c r="A27" s="47"/>
      <c r="B27" s="66"/>
      <c r="C27" s="67"/>
      <c r="D27" s="68"/>
      <c r="E27" s="68"/>
      <c r="F27" s="68"/>
      <c r="G27" s="172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108"/>
      <c r="U27" s="342"/>
      <c r="V27" s="344"/>
      <c r="W27" s="345"/>
      <c r="X27" s="274"/>
      <c r="Y27" s="162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</row>
    <row r="28" spans="1:72" s="3" customFormat="1" ht="35.1" customHeight="1">
      <c r="A28" s="47"/>
      <c r="B28" s="373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</row>
    <row r="29" spans="1:72" s="3" customFormat="1" ht="35.1" customHeight="1">
      <c r="A29" s="47"/>
      <c r="B29" s="66"/>
      <c r="C29" s="67"/>
      <c r="D29" s="68"/>
      <c r="E29" s="172"/>
      <c r="F29" s="172"/>
      <c r="G29" s="172"/>
      <c r="H29" s="172"/>
      <c r="I29" s="172"/>
      <c r="J29" s="172"/>
      <c r="K29" s="172"/>
      <c r="L29" s="172"/>
      <c r="M29" s="172"/>
      <c r="N29" s="68"/>
      <c r="O29" s="68"/>
      <c r="P29" s="68"/>
      <c r="Q29" s="68"/>
      <c r="R29" s="68"/>
      <c r="S29" s="108"/>
      <c r="T29" s="10"/>
      <c r="U29" s="68"/>
      <c r="V29" s="68"/>
      <c r="W29" s="70"/>
      <c r="X29" s="65"/>
      <c r="Y29" s="162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</row>
    <row r="30" spans="1:72" s="3" customFormat="1" ht="35.1" customHeight="1">
      <c r="A30" s="47"/>
      <c r="B30" s="370" t="s">
        <v>50</v>
      </c>
      <c r="C30" s="370"/>
      <c r="D30" s="71"/>
      <c r="E30" s="286"/>
      <c r="F30" s="71"/>
      <c r="G30" s="71"/>
      <c r="H30" s="311"/>
      <c r="I30" s="311"/>
      <c r="J30" s="311"/>
      <c r="K30" s="311"/>
      <c r="L30" s="311"/>
      <c r="M30" s="311"/>
      <c r="N30" s="65"/>
      <c r="O30" s="65"/>
      <c r="P30" s="65"/>
      <c r="Q30" s="65"/>
      <c r="R30" s="65"/>
      <c r="S30" s="65"/>
      <c r="T30" s="97"/>
      <c r="U30" s="65"/>
      <c r="V30" s="156" t="s">
        <v>51</v>
      </c>
      <c r="W30" s="156"/>
      <c r="X30" s="156"/>
      <c r="Y30" s="65"/>
      <c r="Z30" s="156"/>
      <c r="AA30" s="109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</row>
    <row r="31" spans="1:72" s="3" customFormat="1" ht="21.75" customHeight="1">
      <c r="A31" s="47"/>
      <c r="B31" s="365" t="s">
        <v>48</v>
      </c>
      <c r="C31" s="365"/>
      <c r="D31" s="106"/>
      <c r="E31" s="287"/>
      <c r="F31" s="106"/>
      <c r="G31" s="106"/>
      <c r="H31" s="288"/>
      <c r="I31" s="288"/>
      <c r="J31" s="288"/>
      <c r="K31" s="288"/>
      <c r="L31" s="288"/>
      <c r="M31" s="288"/>
      <c r="N31" s="106"/>
      <c r="O31" s="106"/>
      <c r="P31" s="106"/>
      <c r="Q31" s="106"/>
      <c r="R31" s="106"/>
      <c r="S31" s="106"/>
      <c r="T31" s="97"/>
      <c r="U31" s="65"/>
      <c r="V31" s="154" t="s">
        <v>57</v>
      </c>
      <c r="W31" s="154"/>
      <c r="X31" s="154"/>
      <c r="Y31" s="156"/>
      <c r="Z31" s="154"/>
      <c r="AA31" s="139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</row>
    <row r="32" spans="1:72" s="3" customFormat="1" ht="35.1" customHeight="1">
      <c r="A32" s="47"/>
      <c r="B32" s="366" t="s">
        <v>56</v>
      </c>
      <c r="C32" s="366"/>
      <c r="D32" s="107"/>
      <c r="E32" s="278"/>
      <c r="F32" s="107"/>
      <c r="G32" s="107"/>
      <c r="H32" s="289"/>
      <c r="I32" s="289"/>
      <c r="J32" s="289"/>
      <c r="K32" s="289"/>
      <c r="L32" s="289"/>
      <c r="M32" s="289"/>
      <c r="N32" s="107"/>
      <c r="O32" s="107"/>
      <c r="P32" s="107"/>
      <c r="Q32" s="107"/>
      <c r="R32" s="107"/>
      <c r="S32" s="107"/>
      <c r="T32" s="65"/>
      <c r="U32" s="369" t="s">
        <v>84</v>
      </c>
      <c r="V32" s="369"/>
      <c r="W32" s="369"/>
      <c r="X32" s="155"/>
      <c r="Y32" s="154"/>
      <c r="Z32" s="155"/>
      <c r="AA32" s="140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</row>
    <row r="33" spans="2:27" ht="35.1" customHeight="1">
      <c r="B33" s="72"/>
      <c r="C33" s="73"/>
      <c r="D33" s="74"/>
      <c r="E33" s="279"/>
      <c r="F33" s="335"/>
      <c r="G33" s="335"/>
      <c r="H33" s="279"/>
      <c r="I33" s="279"/>
      <c r="J33" s="280"/>
      <c r="K33" s="280"/>
      <c r="L33" s="280"/>
      <c r="M33" s="280"/>
      <c r="N33" s="73"/>
      <c r="O33" s="73"/>
      <c r="P33" s="73"/>
      <c r="Q33" s="73"/>
      <c r="R33" s="73"/>
      <c r="S33" s="75"/>
      <c r="T33" s="76"/>
      <c r="U33" s="76"/>
      <c r="V33" s="76"/>
      <c r="W33" s="140"/>
      <c r="X33" s="140"/>
      <c r="Y33" s="155"/>
      <c r="Z33" s="140"/>
      <c r="AA33" s="140"/>
    </row>
    <row r="34" spans="2:27" ht="23.25" customHeight="1">
      <c r="B34" s="77"/>
      <c r="C34" s="78"/>
      <c r="D34" s="79"/>
      <c r="E34" s="286"/>
      <c r="F34" s="267"/>
      <c r="G34" s="336"/>
      <c r="H34" s="255"/>
      <c r="I34" s="255"/>
      <c r="J34" s="255"/>
      <c r="K34" s="255"/>
      <c r="L34" s="255"/>
      <c r="M34" s="255"/>
      <c r="N34" s="78"/>
      <c r="O34" s="78"/>
      <c r="P34" s="78"/>
      <c r="Q34" s="78"/>
      <c r="R34" s="78"/>
      <c r="S34" s="367"/>
      <c r="T34" s="367"/>
      <c r="U34" s="367"/>
      <c r="V34" s="367"/>
      <c r="W34" s="367"/>
      <c r="X34" s="367"/>
      <c r="Y34" s="140"/>
      <c r="Z34" s="76"/>
    </row>
    <row r="35" spans="2:27" s="80" customFormat="1" ht="33.75" customHeight="1">
      <c r="B35" s="77"/>
      <c r="C35" s="81"/>
      <c r="D35" s="81"/>
      <c r="E35" s="252"/>
      <c r="F35" s="339"/>
      <c r="G35" s="339"/>
      <c r="H35" s="253"/>
      <c r="I35" s="253"/>
      <c r="J35" s="253"/>
      <c r="K35" s="82"/>
      <c r="L35" s="82"/>
      <c r="M35" s="82"/>
      <c r="N35" s="82"/>
      <c r="O35" s="82"/>
      <c r="P35" s="82"/>
      <c r="Q35" s="82"/>
      <c r="R35" s="82"/>
      <c r="S35" s="175"/>
      <c r="T35" s="175"/>
      <c r="U35" s="175"/>
      <c r="V35" s="175"/>
      <c r="W35" s="175"/>
      <c r="X35" s="175"/>
      <c r="Y35" s="158"/>
    </row>
    <row r="36" spans="2:27" ht="20.25">
      <c r="B36" s="83"/>
      <c r="C36" s="78"/>
      <c r="D36" s="84"/>
      <c r="E36" s="254"/>
      <c r="F36" s="255"/>
      <c r="G36" s="255"/>
      <c r="H36" s="255"/>
      <c r="I36" s="255"/>
      <c r="J36" s="255"/>
      <c r="K36" s="78"/>
      <c r="L36" s="78"/>
      <c r="M36" s="78"/>
      <c r="N36" s="78"/>
      <c r="O36" s="78"/>
      <c r="P36" s="78"/>
      <c r="Q36" s="78"/>
      <c r="R36" s="78"/>
      <c r="S36" s="175"/>
      <c r="T36" s="175"/>
      <c r="U36" s="175"/>
      <c r="V36" s="175"/>
      <c r="W36" s="175"/>
      <c r="X36" s="175"/>
      <c r="Y36" s="159"/>
    </row>
    <row r="37" spans="2:27">
      <c r="B37" s="85"/>
      <c r="C37" s="86"/>
      <c r="D37" s="87"/>
      <c r="E37" s="281"/>
      <c r="F37" s="282"/>
      <c r="G37" s="282"/>
      <c r="H37" s="282"/>
      <c r="I37" s="282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159"/>
    </row>
    <row r="38" spans="2:27" hidden="1">
      <c r="B38" s="85"/>
      <c r="C38" s="85"/>
      <c r="D38" s="85"/>
      <c r="E38" s="281" t="s">
        <v>118</v>
      </c>
      <c r="F38" s="282">
        <v>166134585.88</v>
      </c>
      <c r="G38" s="282">
        <v>0</v>
      </c>
      <c r="H38" s="282">
        <v>0</v>
      </c>
      <c r="I38" s="282">
        <v>0</v>
      </c>
      <c r="J38" s="86"/>
      <c r="K38" s="86"/>
      <c r="L38" s="86"/>
      <c r="M38" s="86"/>
      <c r="N38" s="368"/>
      <c r="O38" s="368"/>
      <c r="P38" s="368"/>
      <c r="Q38" s="368"/>
      <c r="R38" s="368"/>
      <c r="S38" s="86"/>
      <c r="T38" s="86"/>
      <c r="U38" s="86"/>
      <c r="V38" s="86"/>
      <c r="W38" s="86"/>
      <c r="X38" s="86"/>
      <c r="Y38" s="86"/>
    </row>
    <row r="39" spans="2:27" ht="15.75" hidden="1">
      <c r="B39" s="362"/>
      <c r="C39" s="362"/>
      <c r="D39" s="85"/>
      <c r="E39" s="281" t="s">
        <v>108</v>
      </c>
      <c r="F39" s="282">
        <v>919482967</v>
      </c>
      <c r="G39" s="282">
        <v>98555917.289999887</v>
      </c>
      <c r="H39" s="282">
        <v>98555917.289999887</v>
      </c>
      <c r="I39" s="282">
        <v>-13126367.59</v>
      </c>
      <c r="J39" s="86"/>
      <c r="K39" s="86"/>
      <c r="L39" s="86"/>
      <c r="M39" s="88"/>
      <c r="N39" s="364" t="s">
        <v>48</v>
      </c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86"/>
    </row>
    <row r="40" spans="2:27" ht="15" hidden="1" customHeight="1">
      <c r="B40" s="362"/>
      <c r="C40" s="362"/>
      <c r="D40" s="85"/>
      <c r="E40" s="86"/>
      <c r="F40" s="86"/>
      <c r="G40" s="86"/>
      <c r="H40" s="283"/>
      <c r="I40" s="86"/>
      <c r="J40" s="86"/>
      <c r="K40" s="86"/>
      <c r="L40" s="86"/>
      <c r="M40" s="89"/>
      <c r="N40" s="363" t="s">
        <v>49</v>
      </c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86"/>
    </row>
    <row r="41" spans="2:27" ht="15.75" hidden="1">
      <c r="B41" s="85"/>
      <c r="C41" s="85"/>
      <c r="D41" s="85"/>
      <c r="E41" s="86"/>
      <c r="F41" s="86"/>
      <c r="G41" s="86"/>
      <c r="H41" s="283"/>
      <c r="I41" s="86"/>
      <c r="J41" s="86"/>
      <c r="K41" s="86"/>
      <c r="L41" s="86"/>
      <c r="M41" s="89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157"/>
    </row>
    <row r="42" spans="2:27" ht="15.75">
      <c r="B42" s="90"/>
      <c r="C42" s="86"/>
      <c r="D42" s="85"/>
      <c r="E42" s="86"/>
      <c r="F42" s="86"/>
      <c r="G42" s="86"/>
      <c r="H42" s="283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157"/>
      <c r="AA42" s="91"/>
    </row>
    <row r="43" spans="2:27">
      <c r="B43" s="85"/>
      <c r="C43" s="86"/>
      <c r="D43" s="85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</row>
    <row r="44" spans="2:27">
      <c r="B44" s="85"/>
      <c r="C44" s="86"/>
      <c r="D44" s="85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90"/>
      <c r="P44" s="90"/>
      <c r="Q44" s="90"/>
      <c r="R44" s="90"/>
      <c r="S44" s="86"/>
      <c r="T44" s="86"/>
      <c r="U44" s="86"/>
      <c r="V44" s="86"/>
      <c r="W44" s="86"/>
      <c r="X44" s="86"/>
      <c r="Y44" s="86"/>
    </row>
    <row r="45" spans="2:27">
      <c r="B45" s="85"/>
      <c r="C45" s="87"/>
      <c r="D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2:27" ht="24.95" customHeight="1">
      <c r="B46" s="35"/>
      <c r="C46" s="36"/>
      <c r="K46" s="92"/>
      <c r="L46" s="92"/>
      <c r="M46" s="92"/>
      <c r="N46" s="93"/>
      <c r="O46" s="93"/>
      <c r="Q46" s="93"/>
      <c r="Y46" s="86"/>
    </row>
    <row r="47" spans="2:27" ht="24.95" customHeight="1">
      <c r="K47" s="92"/>
      <c r="L47" s="92"/>
      <c r="M47" s="92"/>
      <c r="N47" s="94"/>
      <c r="O47" s="93"/>
      <c r="P47" s="93"/>
      <c r="Q47" s="93"/>
      <c r="Y47" s="86"/>
    </row>
    <row r="48" spans="2:27" ht="24.95" customHeight="1">
      <c r="K48" s="95"/>
      <c r="L48" s="95"/>
      <c r="M48" s="95"/>
      <c r="N48" s="94"/>
      <c r="O48" s="93"/>
      <c r="Q48" s="93"/>
    </row>
    <row r="49" spans="2:17" ht="24.95" customHeight="1">
      <c r="K49" s="95"/>
      <c r="L49" s="95"/>
      <c r="M49" s="95"/>
      <c r="N49" s="94"/>
      <c r="O49" s="93"/>
      <c r="P49" s="96"/>
      <c r="Q49" s="93"/>
    </row>
    <row r="50" spans="2:17" ht="24.95" customHeight="1">
      <c r="P50" s="97"/>
    </row>
    <row r="51" spans="2:17" ht="24.95" customHeight="1">
      <c r="B51" s="98"/>
      <c r="P51" s="97"/>
    </row>
    <row r="52" spans="2:17" ht="24.95" customHeight="1">
      <c r="B52" s="35"/>
      <c r="O52" s="97"/>
      <c r="P52" s="97"/>
    </row>
    <row r="53" spans="2:17" ht="24.95" customHeight="1">
      <c r="B53" s="36"/>
      <c r="O53" s="97"/>
    </row>
    <row r="54" spans="2:17" ht="24.95" customHeight="1">
      <c r="O54" s="97"/>
    </row>
    <row r="55" spans="2:17" ht="24.95" customHeight="1"/>
    <row r="56" spans="2:17" ht="24.95" customHeight="1"/>
    <row r="57" spans="2:17" ht="24.95" customHeight="1"/>
    <row r="58" spans="2:17" ht="24.95" customHeight="1"/>
  </sheetData>
  <mergeCells count="42">
    <mergeCell ref="U14:U15"/>
    <mergeCell ref="V14:V15"/>
    <mergeCell ref="K14:K15"/>
    <mergeCell ref="B28:Z28"/>
    <mergeCell ref="Y14:Y15"/>
    <mergeCell ref="W14:W15"/>
    <mergeCell ref="L14:L15"/>
    <mergeCell ref="M14:M15"/>
    <mergeCell ref="N14:N15"/>
    <mergeCell ref="O14:O15"/>
    <mergeCell ref="E14:E15"/>
    <mergeCell ref="F14:H14"/>
    <mergeCell ref="B40:C40"/>
    <mergeCell ref="N40:X41"/>
    <mergeCell ref="B39:C39"/>
    <mergeCell ref="N39:X39"/>
    <mergeCell ref="B31:C31"/>
    <mergeCell ref="B32:C32"/>
    <mergeCell ref="S34:X34"/>
    <mergeCell ref="N38:R38"/>
    <mergeCell ref="U32:W32"/>
    <mergeCell ref="B30:C30"/>
    <mergeCell ref="X14:X15"/>
    <mergeCell ref="P14:P15"/>
    <mergeCell ref="S14:S15"/>
    <mergeCell ref="T14:T15"/>
    <mergeCell ref="B10:Z10"/>
    <mergeCell ref="B11:Z11"/>
    <mergeCell ref="X12:Z12"/>
    <mergeCell ref="J14:J15"/>
    <mergeCell ref="B6:Z6"/>
    <mergeCell ref="B7:Z7"/>
    <mergeCell ref="B8:Z8"/>
    <mergeCell ref="B9:Z9"/>
    <mergeCell ref="B13:B15"/>
    <mergeCell ref="C13:D14"/>
    <mergeCell ref="E13:J13"/>
    <mergeCell ref="K13:P13"/>
    <mergeCell ref="Q13:Q15"/>
    <mergeCell ref="R13:R15"/>
    <mergeCell ref="S13:X13"/>
    <mergeCell ref="Z13:Z15"/>
  </mergeCells>
  <printOptions horizontalCentered="1"/>
  <pageMargins left="0" right="0" top="0" bottom="0" header="0.31496062992125984" footer="0.31496062992125984"/>
  <pageSetup scale="2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pane ySplit="1" topLeftCell="A24" activePane="bottomLeft" state="frozen"/>
      <selection pane="bottomLeft" activeCell="A2" sqref="A2:T31"/>
    </sheetView>
  </sheetViews>
  <sheetFormatPr baseColWidth="10" defaultRowHeight="15"/>
  <cols>
    <col min="1" max="1" width="11.42578125" customWidth="1"/>
    <col min="2" max="2" width="14.140625" customWidth="1"/>
    <col min="3" max="3" width="16.7109375" customWidth="1"/>
    <col min="4" max="4" width="5.7109375" customWidth="1"/>
    <col min="5" max="5" width="7.7109375" customWidth="1"/>
    <col min="6" max="6" width="33.42578125" customWidth="1"/>
    <col min="7" max="7" width="14.42578125" customWidth="1"/>
    <col min="8" max="9" width="14.140625" customWidth="1"/>
    <col min="10" max="10" width="7.5703125" customWidth="1"/>
    <col min="11" max="11" width="9.28515625" style="9" customWidth="1"/>
    <col min="12" max="12" width="7.85546875" style="9" customWidth="1"/>
    <col min="13" max="13" width="8.42578125" customWidth="1"/>
    <col min="14" max="14" width="7.7109375" customWidth="1"/>
    <col min="15" max="15" width="10.42578125" customWidth="1"/>
    <col min="16" max="16" width="9" customWidth="1"/>
    <col min="17" max="17" width="8.5703125" style="4" customWidth="1"/>
    <col min="18" max="18" width="11.7109375" customWidth="1"/>
    <col min="19" max="19" width="21.7109375" customWidth="1"/>
    <col min="20" max="20" width="10.2851562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0" ht="16.5" customHeight="1">
      <c r="F1" s="1"/>
    </row>
    <row r="2" spans="1:20" ht="58.5" customHeight="1">
      <c r="A2" s="381" t="s">
        <v>12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</row>
    <row r="3" spans="1:20" ht="48" customHeight="1">
      <c r="A3" s="382" t="s">
        <v>134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</row>
    <row r="4" spans="1:20" ht="48" customHeight="1" thickBot="1">
      <c r="A4" s="380" t="s">
        <v>93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</row>
    <row r="5" spans="1:20" s="3" customFormat="1" ht="24.95" customHeight="1">
      <c r="A5" s="385" t="s">
        <v>10</v>
      </c>
      <c r="B5" s="386"/>
      <c r="C5" s="387">
        <v>114786695.02</v>
      </c>
      <c r="D5" s="388">
        <v>114786695.02</v>
      </c>
      <c r="E5" s="389">
        <v>114786695.02</v>
      </c>
      <c r="F5" s="135"/>
      <c r="G5" s="258"/>
      <c r="H5" s="258"/>
      <c r="I5" s="275"/>
      <c r="J5" s="6"/>
      <c r="K5" s="2"/>
      <c r="L5" s="2"/>
      <c r="Q5" s="4"/>
    </row>
    <row r="6" spans="1:20" s="3" customFormat="1" ht="18.75" customHeight="1">
      <c r="A6" s="400" t="s">
        <v>11</v>
      </c>
      <c r="B6" s="401"/>
      <c r="C6" s="392">
        <f>G29</f>
        <v>84387446.649999991</v>
      </c>
      <c r="D6" s="393"/>
      <c r="E6" s="394"/>
      <c r="F6" s="37"/>
      <c r="G6" s="258"/>
      <c r="H6" s="256"/>
      <c r="I6" s="132"/>
      <c r="J6" s="6"/>
      <c r="K6" s="2"/>
      <c r="L6" s="2"/>
      <c r="Q6" s="4"/>
    </row>
    <row r="7" spans="1:20" s="3" customFormat="1" ht="24.95" customHeight="1">
      <c r="A7" s="390" t="s">
        <v>0</v>
      </c>
      <c r="B7" s="391"/>
      <c r="C7" s="392">
        <f>H29</f>
        <v>7466451.9000000004</v>
      </c>
      <c r="D7" s="393"/>
      <c r="E7" s="394"/>
      <c r="F7" s="5"/>
      <c r="G7" s="258"/>
      <c r="H7" s="258"/>
      <c r="I7" s="275"/>
      <c r="J7" s="277"/>
      <c r="K7" s="2"/>
      <c r="L7" s="2"/>
      <c r="Q7" s="4"/>
    </row>
    <row r="8" spans="1:20" s="3" customFormat="1" ht="24.95" customHeight="1" thickBot="1">
      <c r="A8" s="395" t="s">
        <v>1</v>
      </c>
      <c r="B8" s="396"/>
      <c r="C8" s="397">
        <f>C6-C7</f>
        <v>76920994.749999985</v>
      </c>
      <c r="D8" s="398"/>
      <c r="E8" s="399"/>
      <c r="F8" s="257"/>
      <c r="G8" s="276"/>
      <c r="H8" s="5"/>
      <c r="I8" s="132"/>
      <c r="J8" s="6"/>
      <c r="K8" s="2"/>
      <c r="L8" s="2"/>
      <c r="Q8" s="4"/>
    </row>
    <row r="9" spans="1:20" ht="10.5" customHeight="1" thickBot="1">
      <c r="G9" s="115"/>
      <c r="H9" s="35"/>
      <c r="I9" s="35"/>
      <c r="K9" s="35"/>
    </row>
    <row r="10" spans="1:20" s="9" customFormat="1" ht="16.5" thickTop="1" thickBot="1">
      <c r="A10" s="11"/>
      <c r="B10" s="11"/>
      <c r="C10" s="11"/>
      <c r="D10" s="11"/>
      <c r="E10" s="12"/>
      <c r="F10" s="11"/>
      <c r="G10" s="152" t="s">
        <v>2</v>
      </c>
      <c r="H10" s="153" t="s">
        <v>3</v>
      </c>
      <c r="I10" s="165" t="s">
        <v>4</v>
      </c>
      <c r="J10" s="13"/>
      <c r="K10" s="14"/>
      <c r="L10" s="14"/>
      <c r="M10" s="15"/>
      <c r="N10" s="15"/>
      <c r="O10" s="15"/>
      <c r="P10" s="16"/>
      <c r="Q10" s="16"/>
      <c r="R10" s="16"/>
      <c r="S10" s="384" t="s">
        <v>119</v>
      </c>
      <c r="T10" s="384"/>
    </row>
    <row r="11" spans="1:20" s="9" customFormat="1" ht="19.5" customHeight="1" thickBot="1">
      <c r="A11" s="143" t="s">
        <v>71</v>
      </c>
      <c r="B11" s="142" t="s">
        <v>72</v>
      </c>
      <c r="C11" s="142" t="s">
        <v>73</v>
      </c>
      <c r="D11" s="374" t="s">
        <v>74</v>
      </c>
      <c r="E11" s="150" t="s">
        <v>75</v>
      </c>
      <c r="F11" s="374" t="s">
        <v>5</v>
      </c>
      <c r="G11" s="376" t="s">
        <v>6</v>
      </c>
      <c r="H11" s="378" t="s">
        <v>6</v>
      </c>
      <c r="I11" s="378" t="s">
        <v>6</v>
      </c>
      <c r="J11" s="142" t="s">
        <v>58</v>
      </c>
      <c r="K11" s="142" t="s">
        <v>59</v>
      </c>
      <c r="L11" s="142" t="s">
        <v>60</v>
      </c>
      <c r="M11" s="383" t="s">
        <v>61</v>
      </c>
      <c r="N11" s="383"/>
      <c r="O11" s="383" t="s">
        <v>7</v>
      </c>
      <c r="P11" s="383"/>
      <c r="Q11" s="383"/>
      <c r="R11" s="402" t="s">
        <v>80</v>
      </c>
      <c r="S11" s="374" t="s">
        <v>8</v>
      </c>
      <c r="T11" s="142" t="s">
        <v>62</v>
      </c>
    </row>
    <row r="12" spans="1:20" s="9" customFormat="1" ht="18.75" customHeight="1" thickTop="1" thickBot="1">
      <c r="A12" s="144" t="s">
        <v>76</v>
      </c>
      <c r="B12" s="144" t="s">
        <v>77</v>
      </c>
      <c r="C12" s="144" t="s">
        <v>78</v>
      </c>
      <c r="D12" s="375"/>
      <c r="E12" s="151" t="s">
        <v>79</v>
      </c>
      <c r="F12" s="375"/>
      <c r="G12" s="377"/>
      <c r="H12" s="379"/>
      <c r="I12" s="379"/>
      <c r="J12" s="144" t="s">
        <v>63</v>
      </c>
      <c r="K12" s="145" t="s">
        <v>64</v>
      </c>
      <c r="L12" s="144" t="s">
        <v>65</v>
      </c>
      <c r="M12" s="146" t="s">
        <v>66</v>
      </c>
      <c r="N12" s="147" t="s">
        <v>67</v>
      </c>
      <c r="O12" s="148" t="s">
        <v>6</v>
      </c>
      <c r="P12" s="146" t="s">
        <v>68</v>
      </c>
      <c r="Q12" s="146" t="s">
        <v>69</v>
      </c>
      <c r="R12" s="403"/>
      <c r="S12" s="375"/>
      <c r="T12" s="144" t="s">
        <v>70</v>
      </c>
    </row>
    <row r="13" spans="1:20" s="138" customFormat="1" ht="42.75">
      <c r="A13" s="292" t="s">
        <v>13</v>
      </c>
      <c r="B13" s="293">
        <v>45687</v>
      </c>
      <c r="C13" s="294" t="s">
        <v>95</v>
      </c>
      <c r="D13" s="295" t="s">
        <v>14</v>
      </c>
      <c r="E13" s="296">
        <v>2</v>
      </c>
      <c r="F13" s="297" t="s">
        <v>52</v>
      </c>
      <c r="G13" s="298">
        <v>1773250</v>
      </c>
      <c r="H13" s="299">
        <v>166842.84</v>
      </c>
      <c r="I13" s="300">
        <v>1606407.16</v>
      </c>
      <c r="J13" s="301" t="s">
        <v>18</v>
      </c>
      <c r="K13" s="346">
        <f t="shared" ref="K13:K27" si="0">H13/G13</f>
        <v>9.4088729733540113E-2</v>
      </c>
      <c r="L13" s="302">
        <v>0.14410000000000001</v>
      </c>
      <c r="M13" s="303" t="s">
        <v>87</v>
      </c>
      <c r="N13" s="304">
        <v>1</v>
      </c>
      <c r="O13" s="305">
        <v>948990</v>
      </c>
      <c r="P13" s="306">
        <v>379596</v>
      </c>
      <c r="Q13" s="306">
        <v>569394</v>
      </c>
      <c r="R13" s="307" t="s">
        <v>85</v>
      </c>
      <c r="S13" s="308" t="s">
        <v>85</v>
      </c>
      <c r="T13" s="309" t="s">
        <v>85</v>
      </c>
    </row>
    <row r="14" spans="1:20" ht="71.25">
      <c r="A14" s="123" t="s">
        <v>13</v>
      </c>
      <c r="B14" s="130">
        <v>45687</v>
      </c>
      <c r="C14" s="126" t="s">
        <v>96</v>
      </c>
      <c r="D14" s="127" t="s">
        <v>14</v>
      </c>
      <c r="E14" s="141">
        <v>4</v>
      </c>
      <c r="F14" s="128" t="s">
        <v>97</v>
      </c>
      <c r="G14" s="269">
        <v>26856734</v>
      </c>
      <c r="H14" s="310">
        <v>3156221.71</v>
      </c>
      <c r="I14" s="217">
        <v>23700512.289999999</v>
      </c>
      <c r="J14" s="133" t="s">
        <v>18</v>
      </c>
      <c r="K14" s="346">
        <f t="shared" si="0"/>
        <v>0.1175206825223052</v>
      </c>
      <c r="L14" s="166">
        <v>0.1671</v>
      </c>
      <c r="M14" s="134" t="s">
        <v>87</v>
      </c>
      <c r="N14" s="169">
        <v>1</v>
      </c>
      <c r="O14" s="122">
        <v>948990</v>
      </c>
      <c r="P14" s="149">
        <v>379596</v>
      </c>
      <c r="Q14" s="149">
        <v>569394</v>
      </c>
      <c r="R14" s="163" t="s">
        <v>85</v>
      </c>
      <c r="S14" s="124" t="s">
        <v>85</v>
      </c>
      <c r="T14" s="125" t="s">
        <v>85</v>
      </c>
    </row>
    <row r="15" spans="1:20" ht="63.75" customHeight="1">
      <c r="A15" s="123" t="s">
        <v>13</v>
      </c>
      <c r="B15" s="130">
        <v>45687</v>
      </c>
      <c r="C15" s="126" t="s">
        <v>98</v>
      </c>
      <c r="D15" s="127" t="s">
        <v>14</v>
      </c>
      <c r="E15" s="141">
        <v>5</v>
      </c>
      <c r="F15" s="128" t="s">
        <v>53</v>
      </c>
      <c r="G15" s="269">
        <v>4312065</v>
      </c>
      <c r="H15" s="269">
        <v>614277.86</v>
      </c>
      <c r="I15" s="217">
        <v>3697787.14</v>
      </c>
      <c r="J15" s="129" t="s">
        <v>18</v>
      </c>
      <c r="K15" s="346">
        <f t="shared" si="0"/>
        <v>0.14245561233422965</v>
      </c>
      <c r="L15" s="166">
        <v>0.1925</v>
      </c>
      <c r="M15" s="134" t="s">
        <v>87</v>
      </c>
      <c r="N15" s="169">
        <v>1</v>
      </c>
      <c r="O15" s="122">
        <v>948990</v>
      </c>
      <c r="P15" s="149">
        <v>379596</v>
      </c>
      <c r="Q15" s="149">
        <v>569394</v>
      </c>
      <c r="R15" s="163" t="s">
        <v>85</v>
      </c>
      <c r="S15" s="124" t="s">
        <v>85</v>
      </c>
      <c r="T15" s="125" t="s">
        <v>85</v>
      </c>
    </row>
    <row r="16" spans="1:20" ht="42.75">
      <c r="A16" s="123" t="s">
        <v>13</v>
      </c>
      <c r="B16" s="130">
        <v>45687</v>
      </c>
      <c r="C16" s="126" t="s">
        <v>99</v>
      </c>
      <c r="D16" s="127" t="s">
        <v>14</v>
      </c>
      <c r="E16" s="141">
        <v>6</v>
      </c>
      <c r="F16" s="128" t="s">
        <v>54</v>
      </c>
      <c r="G16" s="269">
        <v>1060828</v>
      </c>
      <c r="H16" s="269">
        <v>130123.97</v>
      </c>
      <c r="I16" s="217">
        <v>930704.03</v>
      </c>
      <c r="J16" s="129" t="s">
        <v>18</v>
      </c>
      <c r="K16" s="346">
        <f t="shared" si="0"/>
        <v>0.12266264653647906</v>
      </c>
      <c r="L16" s="166">
        <v>0.17269999999999999</v>
      </c>
      <c r="M16" s="134" t="s">
        <v>87</v>
      </c>
      <c r="N16" s="169">
        <v>1</v>
      </c>
      <c r="O16" s="122">
        <v>948990</v>
      </c>
      <c r="P16" s="149">
        <v>379596</v>
      </c>
      <c r="Q16" s="149">
        <v>569394</v>
      </c>
      <c r="R16" s="163" t="s">
        <v>85</v>
      </c>
      <c r="S16" s="124" t="s">
        <v>85</v>
      </c>
      <c r="T16" s="125" t="s">
        <v>85</v>
      </c>
    </row>
    <row r="17" spans="1:20" ht="71.25">
      <c r="A17" s="123" t="s">
        <v>13</v>
      </c>
      <c r="B17" s="130">
        <v>45747</v>
      </c>
      <c r="C17" s="126" t="s">
        <v>120</v>
      </c>
      <c r="D17" s="127" t="s">
        <v>19</v>
      </c>
      <c r="E17" s="141">
        <v>8</v>
      </c>
      <c r="F17" s="128" t="s">
        <v>100</v>
      </c>
      <c r="G17" s="270">
        <v>22256833</v>
      </c>
      <c r="H17" s="269">
        <v>1803990.37</v>
      </c>
      <c r="I17" s="217">
        <v>20452842.629999999</v>
      </c>
      <c r="J17" s="129" t="s">
        <v>18</v>
      </c>
      <c r="K17" s="346">
        <f t="shared" si="0"/>
        <v>8.1053327308516901E-2</v>
      </c>
      <c r="L17" s="166">
        <v>0.13109999999999999</v>
      </c>
      <c r="M17" s="134" t="s">
        <v>87</v>
      </c>
      <c r="N17" s="169">
        <v>1</v>
      </c>
      <c r="O17" s="122">
        <v>948990</v>
      </c>
      <c r="P17" s="149">
        <v>379596</v>
      </c>
      <c r="Q17" s="149">
        <v>569394</v>
      </c>
      <c r="R17" s="163" t="s">
        <v>85</v>
      </c>
      <c r="S17" s="124" t="s">
        <v>85</v>
      </c>
      <c r="T17" s="125" t="s">
        <v>85</v>
      </c>
    </row>
    <row r="18" spans="1:20" ht="85.5">
      <c r="A18" s="123" t="s">
        <v>13</v>
      </c>
      <c r="B18" s="130">
        <v>45734</v>
      </c>
      <c r="C18" s="126" t="s">
        <v>121</v>
      </c>
      <c r="D18" s="127" t="s">
        <v>19</v>
      </c>
      <c r="E18" s="141">
        <v>9</v>
      </c>
      <c r="F18" s="128" t="s">
        <v>101</v>
      </c>
      <c r="G18" s="270">
        <v>9988102</v>
      </c>
      <c r="H18" s="269">
        <v>459039.83</v>
      </c>
      <c r="I18" s="217">
        <v>9529062.1699999999</v>
      </c>
      <c r="J18" s="133" t="s">
        <v>18</v>
      </c>
      <c r="K18" s="346">
        <f t="shared" si="0"/>
        <v>4.5958664619163883E-2</v>
      </c>
      <c r="L18" s="166">
        <v>0.1208</v>
      </c>
      <c r="M18" s="134" t="s">
        <v>87</v>
      </c>
      <c r="N18" s="169">
        <v>1</v>
      </c>
      <c r="O18" s="122">
        <v>948990</v>
      </c>
      <c r="P18" s="149">
        <v>379596</v>
      </c>
      <c r="Q18" s="149">
        <v>569394</v>
      </c>
      <c r="R18" s="163" t="s">
        <v>85</v>
      </c>
      <c r="S18" s="124" t="s">
        <v>85</v>
      </c>
      <c r="T18" s="125" t="s">
        <v>85</v>
      </c>
    </row>
    <row r="19" spans="1:20" ht="85.5">
      <c r="A19" s="123" t="s">
        <v>13</v>
      </c>
      <c r="B19" s="130">
        <v>45747</v>
      </c>
      <c r="C19" s="126" t="s">
        <v>122</v>
      </c>
      <c r="D19" s="127" t="s">
        <v>14</v>
      </c>
      <c r="E19" s="141">
        <v>10</v>
      </c>
      <c r="F19" s="128" t="s">
        <v>102</v>
      </c>
      <c r="G19" s="270">
        <v>578191</v>
      </c>
      <c r="H19" s="269">
        <v>85472.31</v>
      </c>
      <c r="I19" s="217">
        <v>492718.69</v>
      </c>
      <c r="J19" s="133" t="s">
        <v>18</v>
      </c>
      <c r="K19" s="346">
        <f t="shared" si="0"/>
        <v>0.14782711941209739</v>
      </c>
      <c r="L19" s="166">
        <v>0.1978</v>
      </c>
      <c r="M19" s="134" t="s">
        <v>87</v>
      </c>
      <c r="N19" s="169">
        <v>1</v>
      </c>
      <c r="O19" s="122">
        <v>948990</v>
      </c>
      <c r="P19" s="149">
        <v>379596</v>
      </c>
      <c r="Q19" s="149">
        <v>569394</v>
      </c>
      <c r="R19" s="163" t="s">
        <v>85</v>
      </c>
      <c r="S19" s="124" t="s">
        <v>85</v>
      </c>
      <c r="T19" s="125" t="s">
        <v>85</v>
      </c>
    </row>
    <row r="20" spans="1:20" ht="71.25">
      <c r="A20" s="123" t="s">
        <v>13</v>
      </c>
      <c r="B20" s="130">
        <v>45687</v>
      </c>
      <c r="C20" s="126" t="s">
        <v>103</v>
      </c>
      <c r="D20" s="127" t="s">
        <v>14</v>
      </c>
      <c r="E20" s="141">
        <v>11</v>
      </c>
      <c r="F20" s="128" t="s">
        <v>104</v>
      </c>
      <c r="G20" s="270">
        <v>5356138</v>
      </c>
      <c r="H20" s="269">
        <v>420694.04</v>
      </c>
      <c r="I20" s="217">
        <v>4935443.96</v>
      </c>
      <c r="J20" s="133" t="s">
        <v>18</v>
      </c>
      <c r="K20" s="346">
        <f t="shared" si="0"/>
        <v>7.8544286947050276E-2</v>
      </c>
      <c r="L20" s="166">
        <v>0.1285</v>
      </c>
      <c r="M20" s="134" t="s">
        <v>87</v>
      </c>
      <c r="N20" s="169">
        <v>1</v>
      </c>
      <c r="O20" s="122">
        <v>948990</v>
      </c>
      <c r="P20" s="149">
        <v>379596</v>
      </c>
      <c r="Q20" s="149">
        <v>569394</v>
      </c>
      <c r="R20" s="163" t="s">
        <v>85</v>
      </c>
      <c r="S20" s="124" t="s">
        <v>85</v>
      </c>
      <c r="T20" s="125" t="s">
        <v>85</v>
      </c>
    </row>
    <row r="21" spans="1:20" ht="57">
      <c r="A21" s="123" t="s">
        <v>13</v>
      </c>
      <c r="B21" s="130">
        <v>45687</v>
      </c>
      <c r="C21" s="126" t="s">
        <v>105</v>
      </c>
      <c r="D21" s="127" t="s">
        <v>86</v>
      </c>
      <c r="E21" s="141">
        <v>12</v>
      </c>
      <c r="F21" s="128" t="s">
        <v>106</v>
      </c>
      <c r="G21" s="270">
        <v>80000</v>
      </c>
      <c r="H21" s="217">
        <v>0</v>
      </c>
      <c r="I21" s="217">
        <v>80000</v>
      </c>
      <c r="J21" s="133" t="s">
        <v>18</v>
      </c>
      <c r="K21" s="346">
        <f t="shared" si="0"/>
        <v>0</v>
      </c>
      <c r="L21" s="166">
        <v>0</v>
      </c>
      <c r="M21" s="134" t="s">
        <v>87</v>
      </c>
      <c r="N21" s="169">
        <v>1</v>
      </c>
      <c r="O21" s="122">
        <v>948990</v>
      </c>
      <c r="P21" s="149">
        <v>379596</v>
      </c>
      <c r="Q21" s="149">
        <v>569394</v>
      </c>
      <c r="R21" s="163" t="s">
        <v>85</v>
      </c>
      <c r="S21" s="124" t="s">
        <v>85</v>
      </c>
      <c r="T21" s="125" t="s">
        <v>85</v>
      </c>
    </row>
    <row r="22" spans="1:20" ht="42.75">
      <c r="A22" s="123" t="s">
        <v>13</v>
      </c>
      <c r="B22" s="130">
        <v>45679</v>
      </c>
      <c r="C22" s="126" t="s">
        <v>107</v>
      </c>
      <c r="D22" s="127" t="s">
        <v>14</v>
      </c>
      <c r="E22" s="141">
        <v>13</v>
      </c>
      <c r="F22" s="128" t="s">
        <v>83</v>
      </c>
      <c r="G22" s="270">
        <v>5000000</v>
      </c>
      <c r="H22" s="217">
        <v>0</v>
      </c>
      <c r="I22" s="217">
        <v>5000000</v>
      </c>
      <c r="J22" s="133" t="s">
        <v>55</v>
      </c>
      <c r="K22" s="346">
        <f t="shared" si="0"/>
        <v>0</v>
      </c>
      <c r="L22" s="166">
        <v>0.95</v>
      </c>
      <c r="M22" s="134" t="s">
        <v>87</v>
      </c>
      <c r="N22" s="169">
        <v>1</v>
      </c>
      <c r="O22" s="122">
        <v>948990</v>
      </c>
      <c r="P22" s="149">
        <v>379596</v>
      </c>
      <c r="Q22" s="149">
        <v>569394</v>
      </c>
      <c r="R22" s="163" t="s">
        <v>16</v>
      </c>
      <c r="S22" s="124" t="s">
        <v>16</v>
      </c>
      <c r="T22" s="125" t="s">
        <v>16</v>
      </c>
    </row>
    <row r="23" spans="1:20" ht="99.75">
      <c r="A23" s="123" t="s">
        <v>13</v>
      </c>
      <c r="B23" s="130">
        <v>45715</v>
      </c>
      <c r="C23" s="126" t="s">
        <v>109</v>
      </c>
      <c r="D23" s="127" t="s">
        <v>19</v>
      </c>
      <c r="E23" s="141">
        <v>14</v>
      </c>
      <c r="F23" s="128" t="s">
        <v>110</v>
      </c>
      <c r="G23" s="270">
        <v>1056148.76</v>
      </c>
      <c r="H23" s="217">
        <v>299957.90000000002</v>
      </c>
      <c r="I23" s="217">
        <v>756190.86</v>
      </c>
      <c r="J23" s="133" t="s">
        <v>55</v>
      </c>
      <c r="K23" s="346">
        <f t="shared" si="0"/>
        <v>0.28401103268823608</v>
      </c>
      <c r="L23" s="166">
        <v>0.85</v>
      </c>
      <c r="M23" s="134" t="s">
        <v>111</v>
      </c>
      <c r="N23" s="169">
        <v>448.29</v>
      </c>
      <c r="O23" s="122">
        <v>100</v>
      </c>
      <c r="P23" s="149">
        <v>40</v>
      </c>
      <c r="Q23" s="149">
        <v>60</v>
      </c>
      <c r="R23" s="163" t="s">
        <v>123</v>
      </c>
      <c r="S23" s="124" t="s">
        <v>124</v>
      </c>
      <c r="T23" s="125" t="s">
        <v>125</v>
      </c>
    </row>
    <row r="24" spans="1:20" ht="85.5">
      <c r="A24" s="123" t="s">
        <v>13</v>
      </c>
      <c r="B24" s="130">
        <v>45722</v>
      </c>
      <c r="C24" s="126" t="s">
        <v>126</v>
      </c>
      <c r="D24" s="127" t="s">
        <v>19</v>
      </c>
      <c r="E24" s="141">
        <v>16</v>
      </c>
      <c r="F24" s="128" t="s">
        <v>127</v>
      </c>
      <c r="G24" s="270">
        <v>1946107.45</v>
      </c>
      <c r="H24" s="217">
        <v>0</v>
      </c>
      <c r="I24" s="217">
        <v>1946107.45</v>
      </c>
      <c r="J24" s="133" t="s">
        <v>55</v>
      </c>
      <c r="K24" s="346">
        <f t="shared" si="0"/>
        <v>0</v>
      </c>
      <c r="L24" s="166">
        <v>0</v>
      </c>
      <c r="M24" s="134" t="s">
        <v>111</v>
      </c>
      <c r="N24" s="169">
        <v>3080.2</v>
      </c>
      <c r="O24" s="122">
        <v>150</v>
      </c>
      <c r="P24" s="149">
        <v>60</v>
      </c>
      <c r="Q24" s="149">
        <v>90</v>
      </c>
      <c r="R24" s="163" t="s">
        <v>16</v>
      </c>
      <c r="S24" s="124" t="s">
        <v>16</v>
      </c>
      <c r="T24" s="125" t="s">
        <v>16</v>
      </c>
    </row>
    <row r="25" spans="1:20" ht="85.5">
      <c r="A25" s="123" t="s">
        <v>13</v>
      </c>
      <c r="B25" s="130">
        <v>45722</v>
      </c>
      <c r="C25" s="126" t="s">
        <v>128</v>
      </c>
      <c r="D25" s="127" t="s">
        <v>19</v>
      </c>
      <c r="E25" s="141">
        <v>17</v>
      </c>
      <c r="F25" s="128" t="s">
        <v>129</v>
      </c>
      <c r="G25" s="270">
        <v>1572945.99</v>
      </c>
      <c r="H25" s="217">
        <v>0</v>
      </c>
      <c r="I25" s="217">
        <v>1572945.99</v>
      </c>
      <c r="J25" s="133" t="s">
        <v>55</v>
      </c>
      <c r="K25" s="346">
        <f t="shared" si="0"/>
        <v>0</v>
      </c>
      <c r="L25" s="166">
        <v>0</v>
      </c>
      <c r="M25" s="134" t="s">
        <v>111</v>
      </c>
      <c r="N25" s="169">
        <v>2522.8000000000002</v>
      </c>
      <c r="O25" s="122">
        <v>160</v>
      </c>
      <c r="P25" s="149">
        <v>64</v>
      </c>
      <c r="Q25" s="149">
        <v>96</v>
      </c>
      <c r="R25" s="163" t="s">
        <v>16</v>
      </c>
      <c r="S25" s="124" t="s">
        <v>16</v>
      </c>
      <c r="T25" s="125" t="s">
        <v>16</v>
      </c>
    </row>
    <row r="26" spans="1:20" ht="114">
      <c r="A26" s="123" t="s">
        <v>13</v>
      </c>
      <c r="B26" s="130">
        <v>45722</v>
      </c>
      <c r="C26" s="126" t="s">
        <v>130</v>
      </c>
      <c r="D26" s="127" t="s">
        <v>19</v>
      </c>
      <c r="E26" s="141">
        <v>18</v>
      </c>
      <c r="F26" s="128" t="s">
        <v>131</v>
      </c>
      <c r="G26" s="270">
        <v>1389400.63</v>
      </c>
      <c r="H26" s="217">
        <v>0</v>
      </c>
      <c r="I26" s="217">
        <v>1389400.63</v>
      </c>
      <c r="J26" s="133" t="s">
        <v>55</v>
      </c>
      <c r="K26" s="346">
        <f t="shared" si="0"/>
        <v>0</v>
      </c>
      <c r="L26" s="166">
        <v>0</v>
      </c>
      <c r="M26" s="134" t="s">
        <v>111</v>
      </c>
      <c r="N26" s="169">
        <v>1815.6</v>
      </c>
      <c r="O26" s="122">
        <v>150</v>
      </c>
      <c r="P26" s="149">
        <v>60</v>
      </c>
      <c r="Q26" s="149">
        <v>90</v>
      </c>
      <c r="R26" s="163" t="s">
        <v>16</v>
      </c>
      <c r="S26" s="124" t="s">
        <v>16</v>
      </c>
      <c r="T26" s="125" t="s">
        <v>16</v>
      </c>
    </row>
    <row r="27" spans="1:20" ht="114">
      <c r="A27" s="123" t="s">
        <v>13</v>
      </c>
      <c r="B27" s="130">
        <v>45715</v>
      </c>
      <c r="C27" s="126" t="s">
        <v>112</v>
      </c>
      <c r="D27" s="127" t="s">
        <v>19</v>
      </c>
      <c r="E27" s="141">
        <v>19</v>
      </c>
      <c r="F27" s="128" t="s">
        <v>113</v>
      </c>
      <c r="G27" s="270">
        <v>1160702.82</v>
      </c>
      <c r="H27" s="217">
        <v>329831.07</v>
      </c>
      <c r="I27" s="217">
        <v>830871.75</v>
      </c>
      <c r="J27" s="133" t="s">
        <v>55</v>
      </c>
      <c r="K27" s="346">
        <f t="shared" si="0"/>
        <v>0.28416495964057364</v>
      </c>
      <c r="L27" s="166">
        <v>0.99</v>
      </c>
      <c r="M27" s="134" t="s">
        <v>111</v>
      </c>
      <c r="N27" s="169">
        <v>1668.5</v>
      </c>
      <c r="O27" s="122">
        <v>350</v>
      </c>
      <c r="P27" s="149">
        <v>140</v>
      </c>
      <c r="Q27" s="149">
        <v>210</v>
      </c>
      <c r="R27" s="163" t="s">
        <v>123</v>
      </c>
      <c r="S27" s="124" t="s">
        <v>132</v>
      </c>
      <c r="T27" s="125" t="s">
        <v>133</v>
      </c>
    </row>
    <row r="28" spans="1:20" ht="9" customHeight="1" thickBot="1">
      <c r="A28" s="18"/>
      <c r="B28" s="19"/>
      <c r="C28" s="20"/>
      <c r="D28" s="21"/>
      <c r="E28" s="207"/>
      <c r="F28" s="262"/>
      <c r="G28" s="313"/>
      <c r="H28" s="314"/>
      <c r="I28" s="315"/>
      <c r="J28" s="208"/>
      <c r="K28" s="209"/>
      <c r="L28" s="209"/>
      <c r="M28" s="263"/>
      <c r="N28" s="210"/>
      <c r="O28" s="264"/>
      <c r="P28" s="211"/>
      <c r="Q28" s="211"/>
      <c r="R28" s="212"/>
      <c r="S28" s="212"/>
      <c r="T28" s="213"/>
    </row>
    <row r="29" spans="1:20" ht="19.5" customHeight="1" thickBot="1">
      <c r="A29" s="22"/>
      <c r="B29" s="22"/>
      <c r="C29" s="22"/>
      <c r="D29" s="22"/>
      <c r="E29" s="23"/>
      <c r="F29" s="200" t="s">
        <v>9</v>
      </c>
      <c r="G29" s="201">
        <f>SUM(G13:G28)</f>
        <v>84387446.649999991</v>
      </c>
      <c r="H29" s="201">
        <f>SUM(H13:H28)</f>
        <v>7466451.9000000004</v>
      </c>
      <c r="I29" s="201">
        <f>SUM(I13:I28)</f>
        <v>76920994.749999985</v>
      </c>
      <c r="J29" s="136"/>
      <c r="K29" s="24"/>
      <c r="L29" s="24"/>
      <c r="M29" s="25"/>
      <c r="N29" s="26"/>
      <c r="O29" s="26"/>
      <c r="P29" s="27"/>
      <c r="Q29" s="24"/>
      <c r="R29" s="24"/>
    </row>
    <row r="30" spans="1:20" ht="9.75" customHeight="1" thickTop="1">
      <c r="A30" s="24"/>
      <c r="B30" s="24"/>
      <c r="C30" s="112"/>
      <c r="D30" s="24"/>
      <c r="E30" s="110"/>
      <c r="F30" s="113"/>
      <c r="G30" s="28"/>
      <c r="H30" s="29"/>
      <c r="I30" s="29"/>
      <c r="J30" s="27"/>
      <c r="K30" s="24"/>
      <c r="L30" s="17"/>
      <c r="M30" s="30"/>
      <c r="N30" s="26"/>
      <c r="O30" s="26"/>
      <c r="P30" s="27"/>
      <c r="Q30" s="24"/>
      <c r="R30" s="24"/>
    </row>
    <row r="31" spans="1:20">
      <c r="A31" s="31" t="s">
        <v>17</v>
      </c>
      <c r="B31" s="17"/>
      <c r="C31" s="17"/>
      <c r="D31" s="17"/>
      <c r="E31" s="17"/>
      <c r="F31" s="32"/>
      <c r="G31" s="33"/>
      <c r="H31" s="17"/>
      <c r="I31" s="114"/>
      <c r="J31" s="17"/>
      <c r="K31" s="17"/>
      <c r="L31"/>
      <c r="M31" s="17"/>
      <c r="N31" s="17"/>
      <c r="O31" s="17"/>
      <c r="P31" s="17"/>
      <c r="Q31" s="17"/>
      <c r="R31" s="17"/>
    </row>
    <row r="32" spans="1:20">
      <c r="G32" s="37"/>
      <c r="H32" s="37"/>
      <c r="I32" s="37"/>
    </row>
    <row r="33" spans="6:9">
      <c r="G33" s="37"/>
      <c r="H33" s="37"/>
      <c r="I33" s="37"/>
    </row>
    <row r="34" spans="6:9">
      <c r="F34" s="37"/>
      <c r="G34" s="37"/>
      <c r="H34" s="37"/>
    </row>
    <row r="35" spans="6:9">
      <c r="G35" s="168"/>
      <c r="H35" s="168"/>
      <c r="I35" s="168"/>
    </row>
    <row r="36" spans="6:9">
      <c r="G36" s="37"/>
    </row>
  </sheetData>
  <mergeCells count="21">
    <mergeCell ref="A2:T2"/>
    <mergeCell ref="A3:T3"/>
    <mergeCell ref="M11:N11"/>
    <mergeCell ref="O11:Q11"/>
    <mergeCell ref="S11:S12"/>
    <mergeCell ref="S10:T10"/>
    <mergeCell ref="A5:B5"/>
    <mergeCell ref="C5:E5"/>
    <mergeCell ref="A7:B7"/>
    <mergeCell ref="C7:E7"/>
    <mergeCell ref="A8:B8"/>
    <mergeCell ref="C8:E8"/>
    <mergeCell ref="A6:B6"/>
    <mergeCell ref="C6:E6"/>
    <mergeCell ref="R11:R12"/>
    <mergeCell ref="D11:D12"/>
    <mergeCell ref="F11:F12"/>
    <mergeCell ref="G11:G12"/>
    <mergeCell ref="H11:H12"/>
    <mergeCell ref="I11:I12"/>
    <mergeCell ref="A4:T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zoomScaleNormal="100" workbookViewId="0">
      <pane ySplit="1" topLeftCell="A2" activePane="bottomLeft" state="frozen"/>
      <selection pane="bottomLeft" sqref="A1:T21"/>
    </sheetView>
  </sheetViews>
  <sheetFormatPr baseColWidth="10" defaultRowHeight="15"/>
  <cols>
    <col min="1" max="1" width="10" customWidth="1"/>
    <col min="2" max="2" width="11" customWidth="1"/>
    <col min="3" max="3" width="22.140625" customWidth="1"/>
    <col min="4" max="4" width="6.140625" customWidth="1"/>
    <col min="5" max="5" width="9.28515625" customWidth="1"/>
    <col min="6" max="6" width="30.28515625" customWidth="1"/>
    <col min="7" max="7" width="16.140625" customWidth="1"/>
    <col min="8" max="8" width="14.28515625" customWidth="1"/>
    <col min="9" max="9" width="15" customWidth="1"/>
    <col min="10" max="10" width="8.5703125" customWidth="1"/>
    <col min="11" max="11" width="7.85546875" style="138" customWidth="1"/>
    <col min="12" max="12" width="7.7109375" style="138" bestFit="1" customWidth="1"/>
    <col min="13" max="13" width="8.140625" customWidth="1"/>
    <col min="14" max="14" width="7.85546875" customWidth="1"/>
    <col min="15" max="15" width="8.42578125" bestFit="1" customWidth="1"/>
    <col min="16" max="16" width="9.140625" customWidth="1"/>
    <col min="17" max="17" width="8.7109375" style="4" customWidth="1"/>
    <col min="18" max="18" width="11.140625" customWidth="1"/>
    <col min="20" max="20" width="10.42578125" customWidth="1"/>
    <col min="23" max="23" width="13.7109375" bestFit="1" customWidth="1"/>
    <col min="24" max="24" width="15" customWidth="1"/>
    <col min="200" max="200" width="11.5703125" customWidth="1"/>
    <col min="202" max="202" width="12.42578125" customWidth="1"/>
    <col min="203" max="203" width="12" customWidth="1"/>
    <col min="204" max="204" width="28.85546875" customWidth="1"/>
    <col min="206" max="207" width="0" hidden="1" customWidth="1"/>
    <col min="208" max="208" width="14.5703125" customWidth="1"/>
    <col min="209" max="210" width="0" hidden="1" customWidth="1"/>
    <col min="212" max="213" width="0" hidden="1" customWidth="1"/>
    <col min="223" max="223" width="0" hidden="1" customWidth="1"/>
    <col min="456" max="456" width="11.5703125" customWidth="1"/>
    <col min="458" max="458" width="12.42578125" customWidth="1"/>
    <col min="459" max="459" width="12" customWidth="1"/>
    <col min="460" max="460" width="28.85546875" customWidth="1"/>
    <col min="462" max="463" width="0" hidden="1" customWidth="1"/>
    <col min="464" max="464" width="14.5703125" customWidth="1"/>
    <col min="465" max="466" width="0" hidden="1" customWidth="1"/>
    <col min="468" max="469" width="0" hidden="1" customWidth="1"/>
    <col min="479" max="479" width="0" hidden="1" customWidth="1"/>
    <col min="712" max="712" width="11.5703125" customWidth="1"/>
    <col min="714" max="714" width="12.42578125" customWidth="1"/>
    <col min="715" max="715" width="12" customWidth="1"/>
    <col min="716" max="716" width="28.85546875" customWidth="1"/>
    <col min="718" max="719" width="0" hidden="1" customWidth="1"/>
    <col min="720" max="720" width="14.5703125" customWidth="1"/>
    <col min="721" max="722" width="0" hidden="1" customWidth="1"/>
    <col min="724" max="725" width="0" hidden="1" customWidth="1"/>
    <col min="735" max="735" width="0" hidden="1" customWidth="1"/>
    <col min="968" max="968" width="11.5703125" customWidth="1"/>
    <col min="970" max="970" width="12.42578125" customWidth="1"/>
    <col min="971" max="971" width="12" customWidth="1"/>
    <col min="972" max="972" width="28.85546875" customWidth="1"/>
    <col min="974" max="975" width="0" hidden="1" customWidth="1"/>
    <col min="976" max="976" width="14.5703125" customWidth="1"/>
    <col min="977" max="978" width="0" hidden="1" customWidth="1"/>
    <col min="980" max="981" width="0" hidden="1" customWidth="1"/>
    <col min="991" max="991" width="0" hidden="1" customWidth="1"/>
    <col min="1224" max="1224" width="11.5703125" customWidth="1"/>
    <col min="1226" max="1226" width="12.42578125" customWidth="1"/>
    <col min="1227" max="1227" width="12" customWidth="1"/>
    <col min="1228" max="1228" width="28.85546875" customWidth="1"/>
    <col min="1230" max="1231" width="0" hidden="1" customWidth="1"/>
    <col min="1232" max="1232" width="14.5703125" customWidth="1"/>
    <col min="1233" max="1234" width="0" hidden="1" customWidth="1"/>
    <col min="1236" max="1237" width="0" hidden="1" customWidth="1"/>
    <col min="1247" max="1247" width="0" hidden="1" customWidth="1"/>
    <col min="1480" max="1480" width="11.5703125" customWidth="1"/>
    <col min="1482" max="1482" width="12.42578125" customWidth="1"/>
    <col min="1483" max="1483" width="12" customWidth="1"/>
    <col min="1484" max="1484" width="28.85546875" customWidth="1"/>
    <col min="1486" max="1487" width="0" hidden="1" customWidth="1"/>
    <col min="1488" max="1488" width="14.5703125" customWidth="1"/>
    <col min="1489" max="1490" width="0" hidden="1" customWidth="1"/>
    <col min="1492" max="1493" width="0" hidden="1" customWidth="1"/>
    <col min="1503" max="1503" width="0" hidden="1" customWidth="1"/>
    <col min="1736" max="1736" width="11.5703125" customWidth="1"/>
    <col min="1738" max="1738" width="12.42578125" customWidth="1"/>
    <col min="1739" max="1739" width="12" customWidth="1"/>
    <col min="1740" max="1740" width="28.85546875" customWidth="1"/>
    <col min="1742" max="1743" width="0" hidden="1" customWidth="1"/>
    <col min="1744" max="1744" width="14.5703125" customWidth="1"/>
    <col min="1745" max="1746" width="0" hidden="1" customWidth="1"/>
    <col min="1748" max="1749" width="0" hidden="1" customWidth="1"/>
    <col min="1759" max="1759" width="0" hidden="1" customWidth="1"/>
    <col min="1992" max="1992" width="11.5703125" customWidth="1"/>
    <col min="1994" max="1994" width="12.42578125" customWidth="1"/>
    <col min="1995" max="1995" width="12" customWidth="1"/>
    <col min="1996" max="1996" width="28.85546875" customWidth="1"/>
    <col min="1998" max="1999" width="0" hidden="1" customWidth="1"/>
    <col min="2000" max="2000" width="14.5703125" customWidth="1"/>
    <col min="2001" max="2002" width="0" hidden="1" customWidth="1"/>
    <col min="2004" max="2005" width="0" hidden="1" customWidth="1"/>
    <col min="2015" max="2015" width="0" hidden="1" customWidth="1"/>
    <col min="2248" max="2248" width="11.5703125" customWidth="1"/>
    <col min="2250" max="2250" width="12.42578125" customWidth="1"/>
    <col min="2251" max="2251" width="12" customWidth="1"/>
    <col min="2252" max="2252" width="28.85546875" customWidth="1"/>
    <col min="2254" max="2255" width="0" hidden="1" customWidth="1"/>
    <col min="2256" max="2256" width="14.5703125" customWidth="1"/>
    <col min="2257" max="2258" width="0" hidden="1" customWidth="1"/>
    <col min="2260" max="2261" width="0" hidden="1" customWidth="1"/>
    <col min="2271" max="2271" width="0" hidden="1" customWidth="1"/>
    <col min="2504" max="2504" width="11.5703125" customWidth="1"/>
    <col min="2506" max="2506" width="12.42578125" customWidth="1"/>
    <col min="2507" max="2507" width="12" customWidth="1"/>
    <col min="2508" max="2508" width="28.85546875" customWidth="1"/>
    <col min="2510" max="2511" width="0" hidden="1" customWidth="1"/>
    <col min="2512" max="2512" width="14.5703125" customWidth="1"/>
    <col min="2513" max="2514" width="0" hidden="1" customWidth="1"/>
    <col min="2516" max="2517" width="0" hidden="1" customWidth="1"/>
    <col min="2527" max="2527" width="0" hidden="1" customWidth="1"/>
    <col min="2760" max="2760" width="11.5703125" customWidth="1"/>
    <col min="2762" max="2762" width="12.42578125" customWidth="1"/>
    <col min="2763" max="2763" width="12" customWidth="1"/>
    <col min="2764" max="2764" width="28.85546875" customWidth="1"/>
    <col min="2766" max="2767" width="0" hidden="1" customWidth="1"/>
    <col min="2768" max="2768" width="14.5703125" customWidth="1"/>
    <col min="2769" max="2770" width="0" hidden="1" customWidth="1"/>
    <col min="2772" max="2773" width="0" hidden="1" customWidth="1"/>
    <col min="2783" max="2783" width="0" hidden="1" customWidth="1"/>
    <col min="3016" max="3016" width="11.5703125" customWidth="1"/>
    <col min="3018" max="3018" width="12.42578125" customWidth="1"/>
    <col min="3019" max="3019" width="12" customWidth="1"/>
    <col min="3020" max="3020" width="28.85546875" customWidth="1"/>
    <col min="3022" max="3023" width="0" hidden="1" customWidth="1"/>
    <col min="3024" max="3024" width="14.5703125" customWidth="1"/>
    <col min="3025" max="3026" width="0" hidden="1" customWidth="1"/>
    <col min="3028" max="3029" width="0" hidden="1" customWidth="1"/>
    <col min="3039" max="3039" width="0" hidden="1" customWidth="1"/>
    <col min="3272" max="3272" width="11.5703125" customWidth="1"/>
    <col min="3274" max="3274" width="12.42578125" customWidth="1"/>
    <col min="3275" max="3275" width="12" customWidth="1"/>
    <col min="3276" max="3276" width="28.85546875" customWidth="1"/>
    <col min="3278" max="3279" width="0" hidden="1" customWidth="1"/>
    <col min="3280" max="3280" width="14.5703125" customWidth="1"/>
    <col min="3281" max="3282" width="0" hidden="1" customWidth="1"/>
    <col min="3284" max="3285" width="0" hidden="1" customWidth="1"/>
    <col min="3295" max="3295" width="0" hidden="1" customWidth="1"/>
    <col min="3528" max="3528" width="11.5703125" customWidth="1"/>
    <col min="3530" max="3530" width="12.42578125" customWidth="1"/>
    <col min="3531" max="3531" width="12" customWidth="1"/>
    <col min="3532" max="3532" width="28.85546875" customWidth="1"/>
    <col min="3534" max="3535" width="0" hidden="1" customWidth="1"/>
    <col min="3536" max="3536" width="14.5703125" customWidth="1"/>
    <col min="3537" max="3538" width="0" hidden="1" customWidth="1"/>
    <col min="3540" max="3541" width="0" hidden="1" customWidth="1"/>
    <col min="3551" max="3551" width="0" hidden="1" customWidth="1"/>
    <col min="3784" max="3784" width="11.5703125" customWidth="1"/>
    <col min="3786" max="3786" width="12.42578125" customWidth="1"/>
    <col min="3787" max="3787" width="12" customWidth="1"/>
    <col min="3788" max="3788" width="28.85546875" customWidth="1"/>
    <col min="3790" max="3791" width="0" hidden="1" customWidth="1"/>
    <col min="3792" max="3792" width="14.5703125" customWidth="1"/>
    <col min="3793" max="3794" width="0" hidden="1" customWidth="1"/>
    <col min="3796" max="3797" width="0" hidden="1" customWidth="1"/>
    <col min="3807" max="3807" width="0" hidden="1" customWidth="1"/>
    <col min="4040" max="4040" width="11.5703125" customWidth="1"/>
    <col min="4042" max="4042" width="12.42578125" customWidth="1"/>
    <col min="4043" max="4043" width="12" customWidth="1"/>
    <col min="4044" max="4044" width="28.85546875" customWidth="1"/>
    <col min="4046" max="4047" width="0" hidden="1" customWidth="1"/>
    <col min="4048" max="4048" width="14.5703125" customWidth="1"/>
    <col min="4049" max="4050" width="0" hidden="1" customWidth="1"/>
    <col min="4052" max="4053" width="0" hidden="1" customWidth="1"/>
    <col min="4063" max="4063" width="0" hidden="1" customWidth="1"/>
    <col min="4296" max="4296" width="11.5703125" customWidth="1"/>
    <col min="4298" max="4298" width="12.42578125" customWidth="1"/>
    <col min="4299" max="4299" width="12" customWidth="1"/>
    <col min="4300" max="4300" width="28.85546875" customWidth="1"/>
    <col min="4302" max="4303" width="0" hidden="1" customWidth="1"/>
    <col min="4304" max="4304" width="14.5703125" customWidth="1"/>
    <col min="4305" max="4306" width="0" hidden="1" customWidth="1"/>
    <col min="4308" max="4309" width="0" hidden="1" customWidth="1"/>
    <col min="4319" max="4319" width="0" hidden="1" customWidth="1"/>
    <col min="4552" max="4552" width="11.5703125" customWidth="1"/>
    <col min="4554" max="4554" width="12.42578125" customWidth="1"/>
    <col min="4555" max="4555" width="12" customWidth="1"/>
    <col min="4556" max="4556" width="28.85546875" customWidth="1"/>
    <col min="4558" max="4559" width="0" hidden="1" customWidth="1"/>
    <col min="4560" max="4560" width="14.5703125" customWidth="1"/>
    <col min="4561" max="4562" width="0" hidden="1" customWidth="1"/>
    <col min="4564" max="4565" width="0" hidden="1" customWidth="1"/>
    <col min="4575" max="4575" width="0" hidden="1" customWidth="1"/>
    <col min="4808" max="4808" width="11.5703125" customWidth="1"/>
    <col min="4810" max="4810" width="12.42578125" customWidth="1"/>
    <col min="4811" max="4811" width="12" customWidth="1"/>
    <col min="4812" max="4812" width="28.85546875" customWidth="1"/>
    <col min="4814" max="4815" width="0" hidden="1" customWidth="1"/>
    <col min="4816" max="4816" width="14.5703125" customWidth="1"/>
    <col min="4817" max="4818" width="0" hidden="1" customWidth="1"/>
    <col min="4820" max="4821" width="0" hidden="1" customWidth="1"/>
    <col min="4831" max="4831" width="0" hidden="1" customWidth="1"/>
    <col min="5064" max="5064" width="11.5703125" customWidth="1"/>
    <col min="5066" max="5066" width="12.42578125" customWidth="1"/>
    <col min="5067" max="5067" width="12" customWidth="1"/>
    <col min="5068" max="5068" width="28.85546875" customWidth="1"/>
    <col min="5070" max="5071" width="0" hidden="1" customWidth="1"/>
    <col min="5072" max="5072" width="14.5703125" customWidth="1"/>
    <col min="5073" max="5074" width="0" hidden="1" customWidth="1"/>
    <col min="5076" max="5077" width="0" hidden="1" customWidth="1"/>
    <col min="5087" max="5087" width="0" hidden="1" customWidth="1"/>
    <col min="5320" max="5320" width="11.5703125" customWidth="1"/>
    <col min="5322" max="5322" width="12.42578125" customWidth="1"/>
    <col min="5323" max="5323" width="12" customWidth="1"/>
    <col min="5324" max="5324" width="28.85546875" customWidth="1"/>
    <col min="5326" max="5327" width="0" hidden="1" customWidth="1"/>
    <col min="5328" max="5328" width="14.5703125" customWidth="1"/>
    <col min="5329" max="5330" width="0" hidden="1" customWidth="1"/>
    <col min="5332" max="5333" width="0" hidden="1" customWidth="1"/>
    <col min="5343" max="5343" width="0" hidden="1" customWidth="1"/>
    <col min="5576" max="5576" width="11.5703125" customWidth="1"/>
    <col min="5578" max="5578" width="12.42578125" customWidth="1"/>
    <col min="5579" max="5579" width="12" customWidth="1"/>
    <col min="5580" max="5580" width="28.85546875" customWidth="1"/>
    <col min="5582" max="5583" width="0" hidden="1" customWidth="1"/>
    <col min="5584" max="5584" width="14.5703125" customWidth="1"/>
    <col min="5585" max="5586" width="0" hidden="1" customWidth="1"/>
    <col min="5588" max="5589" width="0" hidden="1" customWidth="1"/>
    <col min="5599" max="5599" width="0" hidden="1" customWidth="1"/>
    <col min="5832" max="5832" width="11.5703125" customWidth="1"/>
    <col min="5834" max="5834" width="12.42578125" customWidth="1"/>
    <col min="5835" max="5835" width="12" customWidth="1"/>
    <col min="5836" max="5836" width="28.85546875" customWidth="1"/>
    <col min="5838" max="5839" width="0" hidden="1" customWidth="1"/>
    <col min="5840" max="5840" width="14.5703125" customWidth="1"/>
    <col min="5841" max="5842" width="0" hidden="1" customWidth="1"/>
    <col min="5844" max="5845" width="0" hidden="1" customWidth="1"/>
    <col min="5855" max="5855" width="0" hidden="1" customWidth="1"/>
    <col min="6088" max="6088" width="11.5703125" customWidth="1"/>
    <col min="6090" max="6090" width="12.42578125" customWidth="1"/>
    <col min="6091" max="6091" width="12" customWidth="1"/>
    <col min="6092" max="6092" width="28.85546875" customWidth="1"/>
    <col min="6094" max="6095" width="0" hidden="1" customWidth="1"/>
    <col min="6096" max="6096" width="14.5703125" customWidth="1"/>
    <col min="6097" max="6098" width="0" hidden="1" customWidth="1"/>
    <col min="6100" max="6101" width="0" hidden="1" customWidth="1"/>
    <col min="6111" max="6111" width="0" hidden="1" customWidth="1"/>
    <col min="6344" max="6344" width="11.5703125" customWidth="1"/>
    <col min="6346" max="6346" width="12.42578125" customWidth="1"/>
    <col min="6347" max="6347" width="12" customWidth="1"/>
    <col min="6348" max="6348" width="28.85546875" customWidth="1"/>
    <col min="6350" max="6351" width="0" hidden="1" customWidth="1"/>
    <col min="6352" max="6352" width="14.5703125" customWidth="1"/>
    <col min="6353" max="6354" width="0" hidden="1" customWidth="1"/>
    <col min="6356" max="6357" width="0" hidden="1" customWidth="1"/>
    <col min="6367" max="6367" width="0" hidden="1" customWidth="1"/>
    <col min="6600" max="6600" width="11.5703125" customWidth="1"/>
    <col min="6602" max="6602" width="12.42578125" customWidth="1"/>
    <col min="6603" max="6603" width="12" customWidth="1"/>
    <col min="6604" max="6604" width="28.85546875" customWidth="1"/>
    <col min="6606" max="6607" width="0" hidden="1" customWidth="1"/>
    <col min="6608" max="6608" width="14.5703125" customWidth="1"/>
    <col min="6609" max="6610" width="0" hidden="1" customWidth="1"/>
    <col min="6612" max="6613" width="0" hidden="1" customWidth="1"/>
    <col min="6623" max="6623" width="0" hidden="1" customWidth="1"/>
    <col min="6856" max="6856" width="11.5703125" customWidth="1"/>
    <col min="6858" max="6858" width="12.42578125" customWidth="1"/>
    <col min="6859" max="6859" width="12" customWidth="1"/>
    <col min="6860" max="6860" width="28.85546875" customWidth="1"/>
    <col min="6862" max="6863" width="0" hidden="1" customWidth="1"/>
    <col min="6864" max="6864" width="14.5703125" customWidth="1"/>
    <col min="6865" max="6866" width="0" hidden="1" customWidth="1"/>
    <col min="6868" max="6869" width="0" hidden="1" customWidth="1"/>
    <col min="6879" max="6879" width="0" hidden="1" customWidth="1"/>
    <col min="7112" max="7112" width="11.5703125" customWidth="1"/>
    <col min="7114" max="7114" width="12.42578125" customWidth="1"/>
    <col min="7115" max="7115" width="12" customWidth="1"/>
    <col min="7116" max="7116" width="28.85546875" customWidth="1"/>
    <col min="7118" max="7119" width="0" hidden="1" customWidth="1"/>
    <col min="7120" max="7120" width="14.5703125" customWidth="1"/>
    <col min="7121" max="7122" width="0" hidden="1" customWidth="1"/>
    <col min="7124" max="7125" width="0" hidden="1" customWidth="1"/>
    <col min="7135" max="7135" width="0" hidden="1" customWidth="1"/>
    <col min="7368" max="7368" width="11.5703125" customWidth="1"/>
    <col min="7370" max="7370" width="12.42578125" customWidth="1"/>
    <col min="7371" max="7371" width="12" customWidth="1"/>
    <col min="7372" max="7372" width="28.85546875" customWidth="1"/>
    <col min="7374" max="7375" width="0" hidden="1" customWidth="1"/>
    <col min="7376" max="7376" width="14.5703125" customWidth="1"/>
    <col min="7377" max="7378" width="0" hidden="1" customWidth="1"/>
    <col min="7380" max="7381" width="0" hidden="1" customWidth="1"/>
    <col min="7391" max="7391" width="0" hidden="1" customWidth="1"/>
    <col min="7624" max="7624" width="11.5703125" customWidth="1"/>
    <col min="7626" max="7626" width="12.42578125" customWidth="1"/>
    <col min="7627" max="7627" width="12" customWidth="1"/>
    <col min="7628" max="7628" width="28.85546875" customWidth="1"/>
    <col min="7630" max="7631" width="0" hidden="1" customWidth="1"/>
    <col min="7632" max="7632" width="14.5703125" customWidth="1"/>
    <col min="7633" max="7634" width="0" hidden="1" customWidth="1"/>
    <col min="7636" max="7637" width="0" hidden="1" customWidth="1"/>
    <col min="7647" max="7647" width="0" hidden="1" customWidth="1"/>
    <col min="7880" max="7880" width="11.5703125" customWidth="1"/>
    <col min="7882" max="7882" width="12.42578125" customWidth="1"/>
    <col min="7883" max="7883" width="12" customWidth="1"/>
    <col min="7884" max="7884" width="28.85546875" customWidth="1"/>
    <col min="7886" max="7887" width="0" hidden="1" customWidth="1"/>
    <col min="7888" max="7888" width="14.5703125" customWidth="1"/>
    <col min="7889" max="7890" width="0" hidden="1" customWidth="1"/>
    <col min="7892" max="7893" width="0" hidden="1" customWidth="1"/>
    <col min="7903" max="7903" width="0" hidden="1" customWidth="1"/>
    <col min="8136" max="8136" width="11.5703125" customWidth="1"/>
    <col min="8138" max="8138" width="12.42578125" customWidth="1"/>
    <col min="8139" max="8139" width="12" customWidth="1"/>
    <col min="8140" max="8140" width="28.85546875" customWidth="1"/>
    <col min="8142" max="8143" width="0" hidden="1" customWidth="1"/>
    <col min="8144" max="8144" width="14.5703125" customWidth="1"/>
    <col min="8145" max="8146" width="0" hidden="1" customWidth="1"/>
    <col min="8148" max="8149" width="0" hidden="1" customWidth="1"/>
    <col min="8159" max="8159" width="0" hidden="1" customWidth="1"/>
    <col min="8392" max="8392" width="11.5703125" customWidth="1"/>
    <col min="8394" max="8394" width="12.42578125" customWidth="1"/>
    <col min="8395" max="8395" width="12" customWidth="1"/>
    <col min="8396" max="8396" width="28.85546875" customWidth="1"/>
    <col min="8398" max="8399" width="0" hidden="1" customWidth="1"/>
    <col min="8400" max="8400" width="14.5703125" customWidth="1"/>
    <col min="8401" max="8402" width="0" hidden="1" customWidth="1"/>
    <col min="8404" max="8405" width="0" hidden="1" customWidth="1"/>
    <col min="8415" max="8415" width="0" hidden="1" customWidth="1"/>
    <col min="8648" max="8648" width="11.5703125" customWidth="1"/>
    <col min="8650" max="8650" width="12.42578125" customWidth="1"/>
    <col min="8651" max="8651" width="12" customWidth="1"/>
    <col min="8652" max="8652" width="28.85546875" customWidth="1"/>
    <col min="8654" max="8655" width="0" hidden="1" customWidth="1"/>
    <col min="8656" max="8656" width="14.5703125" customWidth="1"/>
    <col min="8657" max="8658" width="0" hidden="1" customWidth="1"/>
    <col min="8660" max="8661" width="0" hidden="1" customWidth="1"/>
    <col min="8671" max="8671" width="0" hidden="1" customWidth="1"/>
    <col min="8904" max="8904" width="11.5703125" customWidth="1"/>
    <col min="8906" max="8906" width="12.42578125" customWidth="1"/>
    <col min="8907" max="8907" width="12" customWidth="1"/>
    <col min="8908" max="8908" width="28.85546875" customWidth="1"/>
    <col min="8910" max="8911" width="0" hidden="1" customWidth="1"/>
    <col min="8912" max="8912" width="14.5703125" customWidth="1"/>
    <col min="8913" max="8914" width="0" hidden="1" customWidth="1"/>
    <col min="8916" max="8917" width="0" hidden="1" customWidth="1"/>
    <col min="8927" max="8927" width="0" hidden="1" customWidth="1"/>
    <col min="9160" max="9160" width="11.5703125" customWidth="1"/>
    <col min="9162" max="9162" width="12.42578125" customWidth="1"/>
    <col min="9163" max="9163" width="12" customWidth="1"/>
    <col min="9164" max="9164" width="28.85546875" customWidth="1"/>
    <col min="9166" max="9167" width="0" hidden="1" customWidth="1"/>
    <col min="9168" max="9168" width="14.5703125" customWidth="1"/>
    <col min="9169" max="9170" width="0" hidden="1" customWidth="1"/>
    <col min="9172" max="9173" width="0" hidden="1" customWidth="1"/>
    <col min="9183" max="9183" width="0" hidden="1" customWidth="1"/>
    <col min="9416" max="9416" width="11.5703125" customWidth="1"/>
    <col min="9418" max="9418" width="12.42578125" customWidth="1"/>
    <col min="9419" max="9419" width="12" customWidth="1"/>
    <col min="9420" max="9420" width="28.85546875" customWidth="1"/>
    <col min="9422" max="9423" width="0" hidden="1" customWidth="1"/>
    <col min="9424" max="9424" width="14.5703125" customWidth="1"/>
    <col min="9425" max="9426" width="0" hidden="1" customWidth="1"/>
    <col min="9428" max="9429" width="0" hidden="1" customWidth="1"/>
    <col min="9439" max="9439" width="0" hidden="1" customWidth="1"/>
    <col min="9672" max="9672" width="11.5703125" customWidth="1"/>
    <col min="9674" max="9674" width="12.42578125" customWidth="1"/>
    <col min="9675" max="9675" width="12" customWidth="1"/>
    <col min="9676" max="9676" width="28.85546875" customWidth="1"/>
    <col min="9678" max="9679" width="0" hidden="1" customWidth="1"/>
    <col min="9680" max="9680" width="14.5703125" customWidth="1"/>
    <col min="9681" max="9682" width="0" hidden="1" customWidth="1"/>
    <col min="9684" max="9685" width="0" hidden="1" customWidth="1"/>
    <col min="9695" max="9695" width="0" hidden="1" customWidth="1"/>
    <col min="9928" max="9928" width="11.5703125" customWidth="1"/>
    <col min="9930" max="9930" width="12.42578125" customWidth="1"/>
    <col min="9931" max="9931" width="12" customWidth="1"/>
    <col min="9932" max="9932" width="28.85546875" customWidth="1"/>
    <col min="9934" max="9935" width="0" hidden="1" customWidth="1"/>
    <col min="9936" max="9936" width="14.5703125" customWidth="1"/>
    <col min="9937" max="9938" width="0" hidden="1" customWidth="1"/>
    <col min="9940" max="9941" width="0" hidden="1" customWidth="1"/>
    <col min="9951" max="9951" width="0" hidden="1" customWidth="1"/>
    <col min="10184" max="10184" width="11.5703125" customWidth="1"/>
    <col min="10186" max="10186" width="12.42578125" customWidth="1"/>
    <col min="10187" max="10187" width="12" customWidth="1"/>
    <col min="10188" max="10188" width="28.85546875" customWidth="1"/>
    <col min="10190" max="10191" width="0" hidden="1" customWidth="1"/>
    <col min="10192" max="10192" width="14.5703125" customWidth="1"/>
    <col min="10193" max="10194" width="0" hidden="1" customWidth="1"/>
    <col min="10196" max="10197" width="0" hidden="1" customWidth="1"/>
    <col min="10207" max="10207" width="0" hidden="1" customWidth="1"/>
    <col min="10440" max="10440" width="11.5703125" customWidth="1"/>
    <col min="10442" max="10442" width="12.42578125" customWidth="1"/>
    <col min="10443" max="10443" width="12" customWidth="1"/>
    <col min="10444" max="10444" width="28.85546875" customWidth="1"/>
    <col min="10446" max="10447" width="0" hidden="1" customWidth="1"/>
    <col min="10448" max="10448" width="14.5703125" customWidth="1"/>
    <col min="10449" max="10450" width="0" hidden="1" customWidth="1"/>
    <col min="10452" max="10453" width="0" hidden="1" customWidth="1"/>
    <col min="10463" max="10463" width="0" hidden="1" customWidth="1"/>
    <col min="10696" max="10696" width="11.5703125" customWidth="1"/>
    <col min="10698" max="10698" width="12.42578125" customWidth="1"/>
    <col min="10699" max="10699" width="12" customWidth="1"/>
    <col min="10700" max="10700" width="28.85546875" customWidth="1"/>
    <col min="10702" max="10703" width="0" hidden="1" customWidth="1"/>
    <col min="10704" max="10704" width="14.5703125" customWidth="1"/>
    <col min="10705" max="10706" width="0" hidden="1" customWidth="1"/>
    <col min="10708" max="10709" width="0" hidden="1" customWidth="1"/>
    <col min="10719" max="10719" width="0" hidden="1" customWidth="1"/>
    <col min="10952" max="10952" width="11.5703125" customWidth="1"/>
    <col min="10954" max="10954" width="12.42578125" customWidth="1"/>
    <col min="10955" max="10955" width="12" customWidth="1"/>
    <col min="10956" max="10956" width="28.85546875" customWidth="1"/>
    <col min="10958" max="10959" width="0" hidden="1" customWidth="1"/>
    <col min="10960" max="10960" width="14.5703125" customWidth="1"/>
    <col min="10961" max="10962" width="0" hidden="1" customWidth="1"/>
    <col min="10964" max="10965" width="0" hidden="1" customWidth="1"/>
    <col min="10975" max="10975" width="0" hidden="1" customWidth="1"/>
    <col min="11208" max="11208" width="11.5703125" customWidth="1"/>
    <col min="11210" max="11210" width="12.42578125" customWidth="1"/>
    <col min="11211" max="11211" width="12" customWidth="1"/>
    <col min="11212" max="11212" width="28.85546875" customWidth="1"/>
    <col min="11214" max="11215" width="0" hidden="1" customWidth="1"/>
    <col min="11216" max="11216" width="14.5703125" customWidth="1"/>
    <col min="11217" max="11218" width="0" hidden="1" customWidth="1"/>
    <col min="11220" max="11221" width="0" hidden="1" customWidth="1"/>
    <col min="11231" max="11231" width="0" hidden="1" customWidth="1"/>
    <col min="11464" max="11464" width="11.5703125" customWidth="1"/>
    <col min="11466" max="11466" width="12.42578125" customWidth="1"/>
    <col min="11467" max="11467" width="12" customWidth="1"/>
    <col min="11468" max="11468" width="28.85546875" customWidth="1"/>
    <col min="11470" max="11471" width="0" hidden="1" customWidth="1"/>
    <col min="11472" max="11472" width="14.5703125" customWidth="1"/>
    <col min="11473" max="11474" width="0" hidden="1" customWidth="1"/>
    <col min="11476" max="11477" width="0" hidden="1" customWidth="1"/>
    <col min="11487" max="11487" width="0" hidden="1" customWidth="1"/>
    <col min="11720" max="11720" width="11.5703125" customWidth="1"/>
    <col min="11722" max="11722" width="12.42578125" customWidth="1"/>
    <col min="11723" max="11723" width="12" customWidth="1"/>
    <col min="11724" max="11724" width="28.85546875" customWidth="1"/>
    <col min="11726" max="11727" width="0" hidden="1" customWidth="1"/>
    <col min="11728" max="11728" width="14.5703125" customWidth="1"/>
    <col min="11729" max="11730" width="0" hidden="1" customWidth="1"/>
    <col min="11732" max="11733" width="0" hidden="1" customWidth="1"/>
    <col min="11743" max="11743" width="0" hidden="1" customWidth="1"/>
    <col min="11976" max="11976" width="11.5703125" customWidth="1"/>
    <col min="11978" max="11978" width="12.42578125" customWidth="1"/>
    <col min="11979" max="11979" width="12" customWidth="1"/>
    <col min="11980" max="11980" width="28.85546875" customWidth="1"/>
    <col min="11982" max="11983" width="0" hidden="1" customWidth="1"/>
    <col min="11984" max="11984" width="14.5703125" customWidth="1"/>
    <col min="11985" max="11986" width="0" hidden="1" customWidth="1"/>
    <col min="11988" max="11989" width="0" hidden="1" customWidth="1"/>
    <col min="11999" max="11999" width="0" hidden="1" customWidth="1"/>
    <col min="12232" max="12232" width="11.5703125" customWidth="1"/>
    <col min="12234" max="12234" width="12.42578125" customWidth="1"/>
    <col min="12235" max="12235" width="12" customWidth="1"/>
    <col min="12236" max="12236" width="28.85546875" customWidth="1"/>
    <col min="12238" max="12239" width="0" hidden="1" customWidth="1"/>
    <col min="12240" max="12240" width="14.5703125" customWidth="1"/>
    <col min="12241" max="12242" width="0" hidden="1" customWidth="1"/>
    <col min="12244" max="12245" width="0" hidden="1" customWidth="1"/>
    <col min="12255" max="12255" width="0" hidden="1" customWidth="1"/>
    <col min="12488" max="12488" width="11.5703125" customWidth="1"/>
    <col min="12490" max="12490" width="12.42578125" customWidth="1"/>
    <col min="12491" max="12491" width="12" customWidth="1"/>
    <col min="12492" max="12492" width="28.85546875" customWidth="1"/>
    <col min="12494" max="12495" width="0" hidden="1" customWidth="1"/>
    <col min="12496" max="12496" width="14.5703125" customWidth="1"/>
    <col min="12497" max="12498" width="0" hidden="1" customWidth="1"/>
    <col min="12500" max="12501" width="0" hidden="1" customWidth="1"/>
    <col min="12511" max="12511" width="0" hidden="1" customWidth="1"/>
    <col min="12744" max="12744" width="11.5703125" customWidth="1"/>
    <col min="12746" max="12746" width="12.42578125" customWidth="1"/>
    <col min="12747" max="12747" width="12" customWidth="1"/>
    <col min="12748" max="12748" width="28.85546875" customWidth="1"/>
    <col min="12750" max="12751" width="0" hidden="1" customWidth="1"/>
    <col min="12752" max="12752" width="14.5703125" customWidth="1"/>
    <col min="12753" max="12754" width="0" hidden="1" customWidth="1"/>
    <col min="12756" max="12757" width="0" hidden="1" customWidth="1"/>
    <col min="12767" max="12767" width="0" hidden="1" customWidth="1"/>
    <col min="13000" max="13000" width="11.5703125" customWidth="1"/>
    <col min="13002" max="13002" width="12.42578125" customWidth="1"/>
    <col min="13003" max="13003" width="12" customWidth="1"/>
    <col min="13004" max="13004" width="28.85546875" customWidth="1"/>
    <col min="13006" max="13007" width="0" hidden="1" customWidth="1"/>
    <col min="13008" max="13008" width="14.5703125" customWidth="1"/>
    <col min="13009" max="13010" width="0" hidden="1" customWidth="1"/>
    <col min="13012" max="13013" width="0" hidden="1" customWidth="1"/>
    <col min="13023" max="13023" width="0" hidden="1" customWidth="1"/>
    <col min="13256" max="13256" width="11.5703125" customWidth="1"/>
    <col min="13258" max="13258" width="12.42578125" customWidth="1"/>
    <col min="13259" max="13259" width="12" customWidth="1"/>
    <col min="13260" max="13260" width="28.85546875" customWidth="1"/>
    <col min="13262" max="13263" width="0" hidden="1" customWidth="1"/>
    <col min="13264" max="13264" width="14.5703125" customWidth="1"/>
    <col min="13265" max="13266" width="0" hidden="1" customWidth="1"/>
    <col min="13268" max="13269" width="0" hidden="1" customWidth="1"/>
    <col min="13279" max="13279" width="0" hidden="1" customWidth="1"/>
    <col min="13512" max="13512" width="11.5703125" customWidth="1"/>
    <col min="13514" max="13514" width="12.42578125" customWidth="1"/>
    <col min="13515" max="13515" width="12" customWidth="1"/>
    <col min="13516" max="13516" width="28.85546875" customWidth="1"/>
    <col min="13518" max="13519" width="0" hidden="1" customWidth="1"/>
    <col min="13520" max="13520" width="14.5703125" customWidth="1"/>
    <col min="13521" max="13522" width="0" hidden="1" customWidth="1"/>
    <col min="13524" max="13525" width="0" hidden="1" customWidth="1"/>
    <col min="13535" max="13535" width="0" hidden="1" customWidth="1"/>
    <col min="13768" max="13768" width="11.5703125" customWidth="1"/>
    <col min="13770" max="13770" width="12.42578125" customWidth="1"/>
    <col min="13771" max="13771" width="12" customWidth="1"/>
    <col min="13772" max="13772" width="28.85546875" customWidth="1"/>
    <col min="13774" max="13775" width="0" hidden="1" customWidth="1"/>
    <col min="13776" max="13776" width="14.5703125" customWidth="1"/>
    <col min="13777" max="13778" width="0" hidden="1" customWidth="1"/>
    <col min="13780" max="13781" width="0" hidden="1" customWidth="1"/>
    <col min="13791" max="13791" width="0" hidden="1" customWidth="1"/>
    <col min="14024" max="14024" width="11.5703125" customWidth="1"/>
    <col min="14026" max="14026" width="12.42578125" customWidth="1"/>
    <col min="14027" max="14027" width="12" customWidth="1"/>
    <col min="14028" max="14028" width="28.85546875" customWidth="1"/>
    <col min="14030" max="14031" width="0" hidden="1" customWidth="1"/>
    <col min="14032" max="14032" width="14.5703125" customWidth="1"/>
    <col min="14033" max="14034" width="0" hidden="1" customWidth="1"/>
    <col min="14036" max="14037" width="0" hidden="1" customWidth="1"/>
    <col min="14047" max="14047" width="0" hidden="1" customWidth="1"/>
    <col min="14280" max="14280" width="11.5703125" customWidth="1"/>
    <col min="14282" max="14282" width="12.42578125" customWidth="1"/>
    <col min="14283" max="14283" width="12" customWidth="1"/>
    <col min="14284" max="14284" width="28.85546875" customWidth="1"/>
    <col min="14286" max="14287" width="0" hidden="1" customWidth="1"/>
    <col min="14288" max="14288" width="14.5703125" customWidth="1"/>
    <col min="14289" max="14290" width="0" hidden="1" customWidth="1"/>
    <col min="14292" max="14293" width="0" hidden="1" customWidth="1"/>
    <col min="14303" max="14303" width="0" hidden="1" customWidth="1"/>
    <col min="14536" max="14536" width="11.5703125" customWidth="1"/>
    <col min="14538" max="14538" width="12.42578125" customWidth="1"/>
    <col min="14539" max="14539" width="12" customWidth="1"/>
    <col min="14540" max="14540" width="28.85546875" customWidth="1"/>
    <col min="14542" max="14543" width="0" hidden="1" customWidth="1"/>
    <col min="14544" max="14544" width="14.5703125" customWidth="1"/>
    <col min="14545" max="14546" width="0" hidden="1" customWidth="1"/>
    <col min="14548" max="14549" width="0" hidden="1" customWidth="1"/>
    <col min="14559" max="14559" width="0" hidden="1" customWidth="1"/>
    <col min="14792" max="14792" width="11.5703125" customWidth="1"/>
    <col min="14794" max="14794" width="12.42578125" customWidth="1"/>
    <col min="14795" max="14795" width="12" customWidth="1"/>
    <col min="14796" max="14796" width="28.85546875" customWidth="1"/>
    <col min="14798" max="14799" width="0" hidden="1" customWidth="1"/>
    <col min="14800" max="14800" width="14.5703125" customWidth="1"/>
    <col min="14801" max="14802" width="0" hidden="1" customWidth="1"/>
    <col min="14804" max="14805" width="0" hidden="1" customWidth="1"/>
    <col min="14815" max="14815" width="0" hidden="1" customWidth="1"/>
    <col min="15048" max="15048" width="11.5703125" customWidth="1"/>
    <col min="15050" max="15050" width="12.42578125" customWidth="1"/>
    <col min="15051" max="15051" width="12" customWidth="1"/>
    <col min="15052" max="15052" width="28.85546875" customWidth="1"/>
    <col min="15054" max="15055" width="0" hidden="1" customWidth="1"/>
    <col min="15056" max="15056" width="14.5703125" customWidth="1"/>
    <col min="15057" max="15058" width="0" hidden="1" customWidth="1"/>
    <col min="15060" max="15061" width="0" hidden="1" customWidth="1"/>
    <col min="15071" max="15071" width="0" hidden="1" customWidth="1"/>
    <col min="15304" max="15304" width="11.5703125" customWidth="1"/>
    <col min="15306" max="15306" width="12.42578125" customWidth="1"/>
    <col min="15307" max="15307" width="12" customWidth="1"/>
    <col min="15308" max="15308" width="28.85546875" customWidth="1"/>
    <col min="15310" max="15311" width="0" hidden="1" customWidth="1"/>
    <col min="15312" max="15312" width="14.5703125" customWidth="1"/>
    <col min="15313" max="15314" width="0" hidden="1" customWidth="1"/>
    <col min="15316" max="15317" width="0" hidden="1" customWidth="1"/>
    <col min="15327" max="15327" width="0" hidden="1" customWidth="1"/>
    <col min="15560" max="15560" width="11.5703125" customWidth="1"/>
    <col min="15562" max="15562" width="12.42578125" customWidth="1"/>
    <col min="15563" max="15563" width="12" customWidth="1"/>
    <col min="15564" max="15564" width="28.85546875" customWidth="1"/>
    <col min="15566" max="15567" width="0" hidden="1" customWidth="1"/>
    <col min="15568" max="15568" width="14.5703125" customWidth="1"/>
    <col min="15569" max="15570" width="0" hidden="1" customWidth="1"/>
    <col min="15572" max="15573" width="0" hidden="1" customWidth="1"/>
    <col min="15583" max="15583" width="0" hidden="1" customWidth="1"/>
    <col min="15816" max="15816" width="11.5703125" customWidth="1"/>
    <col min="15818" max="15818" width="12.42578125" customWidth="1"/>
    <col min="15819" max="15819" width="12" customWidth="1"/>
    <col min="15820" max="15820" width="28.85546875" customWidth="1"/>
    <col min="15822" max="15823" width="0" hidden="1" customWidth="1"/>
    <col min="15824" max="15824" width="14.5703125" customWidth="1"/>
    <col min="15825" max="15826" width="0" hidden="1" customWidth="1"/>
    <col min="15828" max="15829" width="0" hidden="1" customWidth="1"/>
    <col min="15839" max="15839" width="0" hidden="1" customWidth="1"/>
    <col min="16072" max="16072" width="11.5703125" customWidth="1"/>
    <col min="16074" max="16074" width="12.42578125" customWidth="1"/>
    <col min="16075" max="16075" width="12" customWidth="1"/>
    <col min="16076" max="16076" width="28.85546875" customWidth="1"/>
    <col min="16078" max="16079" width="0" hidden="1" customWidth="1"/>
    <col min="16080" max="16080" width="14.5703125" customWidth="1"/>
    <col min="16081" max="16082" width="0" hidden="1" customWidth="1"/>
    <col min="16084" max="16085" width="0" hidden="1" customWidth="1"/>
    <col min="16095" max="16095" width="0" hidden="1" customWidth="1"/>
  </cols>
  <sheetData>
    <row r="1" spans="1:22">
      <c r="F1" s="1"/>
    </row>
    <row r="2" spans="1:22" ht="45.75" customHeight="1">
      <c r="A2" s="381" t="s">
        <v>12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</row>
    <row r="3" spans="1:22" ht="32.25" customHeight="1">
      <c r="A3" s="382" t="s">
        <v>134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</row>
    <row r="4" spans="1:22" ht="32.25" customHeight="1">
      <c r="A4" s="380" t="s">
        <v>135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</row>
    <row r="5" spans="1:22" ht="28.5" customHeight="1" thickBot="1">
      <c r="A5" s="410" t="s">
        <v>88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</row>
    <row r="6" spans="1:22" s="3" customFormat="1" ht="18.75">
      <c r="A6" s="385" t="s">
        <v>10</v>
      </c>
      <c r="B6" s="386"/>
      <c r="C6" s="408">
        <v>949476221</v>
      </c>
      <c r="D6" s="409"/>
      <c r="E6" s="135"/>
      <c r="F6" s="312"/>
      <c r="G6" s="132"/>
      <c r="H6" s="242"/>
      <c r="I6" s="6"/>
      <c r="J6" s="2"/>
      <c r="K6" s="2"/>
      <c r="P6" s="4"/>
    </row>
    <row r="7" spans="1:22" s="3" customFormat="1" ht="34.5" customHeight="1">
      <c r="A7" s="404" t="s">
        <v>11</v>
      </c>
      <c r="B7" s="405"/>
      <c r="C7" s="406">
        <f>G18</f>
        <v>713348381.12</v>
      </c>
      <c r="D7" s="407"/>
      <c r="E7" s="135"/>
      <c r="F7" s="1"/>
      <c r="G7" s="173"/>
      <c r="H7" s="173"/>
      <c r="I7" s="6"/>
      <c r="J7" s="2"/>
      <c r="K7" s="2"/>
      <c r="P7" s="4"/>
    </row>
    <row r="8" spans="1:22" s="3" customFormat="1" ht="18.75">
      <c r="A8" s="404" t="s">
        <v>81</v>
      </c>
      <c r="B8" s="405"/>
      <c r="C8" s="392">
        <v>0</v>
      </c>
      <c r="D8" s="394"/>
      <c r="E8" s="135"/>
      <c r="F8" s="1"/>
      <c r="G8" s="132"/>
      <c r="I8" s="6"/>
      <c r="J8" s="2"/>
      <c r="K8" s="2"/>
      <c r="P8" s="4"/>
    </row>
    <row r="9" spans="1:22" s="3" customFormat="1" ht="18.75">
      <c r="A9" s="390" t="s">
        <v>0</v>
      </c>
      <c r="B9" s="391"/>
      <c r="C9" s="392">
        <f>H18</f>
        <v>151908509.90000001</v>
      </c>
      <c r="D9" s="394"/>
      <c r="E9" s="135"/>
      <c r="F9" s="1"/>
      <c r="G9" s="249"/>
      <c r="H9" s="192"/>
      <c r="I9" s="193"/>
      <c r="J9" s="194"/>
      <c r="K9" s="2"/>
      <c r="P9" s="4"/>
    </row>
    <row r="10" spans="1:22" s="3" customFormat="1" ht="19.5" thickBot="1">
      <c r="A10" s="395" t="s">
        <v>1</v>
      </c>
      <c r="B10" s="396"/>
      <c r="C10" s="397">
        <f>C7-C9</f>
        <v>561439871.22000003</v>
      </c>
      <c r="D10" s="399"/>
      <c r="E10" s="7"/>
      <c r="F10" s="1"/>
      <c r="G10" s="5"/>
      <c r="I10" s="6"/>
      <c r="J10" s="2"/>
      <c r="K10" s="2"/>
      <c r="P10" s="4"/>
    </row>
    <row r="11" spans="1:22" s="3" customFormat="1" ht="24.95" customHeight="1" thickBot="1">
      <c r="A11" s="195"/>
      <c r="B11" s="195"/>
      <c r="C11" s="196"/>
      <c r="D11" s="196"/>
      <c r="E11" s="196"/>
      <c r="F11" s="7"/>
      <c r="G11" s="5"/>
      <c r="H11" s="5"/>
      <c r="J11" s="6"/>
      <c r="K11" s="2"/>
      <c r="L11" s="2"/>
      <c r="Q11" s="4"/>
    </row>
    <row r="12" spans="1:22" s="8" customFormat="1" ht="16.5" thickTop="1" thickBot="1">
      <c r="A12" s="11"/>
      <c r="B12" s="11"/>
      <c r="C12" s="11"/>
      <c r="D12" s="11"/>
      <c r="E12" s="12"/>
      <c r="F12" s="11"/>
      <c r="G12" s="152" t="s">
        <v>2</v>
      </c>
      <c r="H12" s="153" t="s">
        <v>3</v>
      </c>
      <c r="I12" s="165" t="s">
        <v>4</v>
      </c>
      <c r="J12" s="13"/>
      <c r="K12" s="14"/>
      <c r="L12" s="14"/>
      <c r="M12" s="15"/>
      <c r="N12" s="15"/>
      <c r="O12" s="15"/>
      <c r="P12" s="16"/>
      <c r="Q12" s="16"/>
      <c r="R12" s="16"/>
      <c r="S12" s="384" t="s">
        <v>119</v>
      </c>
      <c r="T12" s="384"/>
      <c r="U12" s="197"/>
    </row>
    <row r="13" spans="1:22" s="17" customFormat="1" ht="18" customHeight="1" thickBot="1">
      <c r="A13" s="191" t="s">
        <v>71</v>
      </c>
      <c r="B13" s="189" t="s">
        <v>72</v>
      </c>
      <c r="C13" s="189" t="s">
        <v>73</v>
      </c>
      <c r="D13" s="374" t="s">
        <v>74</v>
      </c>
      <c r="E13" s="150" t="s">
        <v>75</v>
      </c>
      <c r="F13" s="374" t="s">
        <v>5</v>
      </c>
      <c r="G13" s="376" t="s">
        <v>6</v>
      </c>
      <c r="H13" s="378" t="s">
        <v>6</v>
      </c>
      <c r="I13" s="378" t="s">
        <v>6</v>
      </c>
      <c r="J13" s="189" t="s">
        <v>58</v>
      </c>
      <c r="K13" s="189" t="s">
        <v>59</v>
      </c>
      <c r="L13" s="189" t="s">
        <v>60</v>
      </c>
      <c r="M13" s="383" t="s">
        <v>61</v>
      </c>
      <c r="N13" s="383"/>
      <c r="O13" s="383" t="s">
        <v>7</v>
      </c>
      <c r="P13" s="383"/>
      <c r="Q13" s="383"/>
      <c r="R13" s="402" t="s">
        <v>80</v>
      </c>
      <c r="S13" s="374" t="s">
        <v>8</v>
      </c>
      <c r="T13" s="189" t="s">
        <v>62</v>
      </c>
      <c r="U13" s="198"/>
      <c r="V13" s="198"/>
    </row>
    <row r="14" spans="1:22" ht="31.5" customHeight="1" thickTop="1" thickBot="1">
      <c r="A14" s="190" t="s">
        <v>76</v>
      </c>
      <c r="B14" s="190" t="s">
        <v>77</v>
      </c>
      <c r="C14" s="190" t="s">
        <v>78</v>
      </c>
      <c r="D14" s="375"/>
      <c r="E14" s="151" t="s">
        <v>79</v>
      </c>
      <c r="F14" s="375"/>
      <c r="G14" s="377"/>
      <c r="H14" s="379"/>
      <c r="I14" s="379"/>
      <c r="J14" s="199" t="s">
        <v>63</v>
      </c>
      <c r="K14" s="199" t="s">
        <v>64</v>
      </c>
      <c r="L14" s="190" t="s">
        <v>65</v>
      </c>
      <c r="M14" s="146" t="s">
        <v>66</v>
      </c>
      <c r="N14" s="147" t="s">
        <v>67</v>
      </c>
      <c r="O14" s="148" t="s">
        <v>6</v>
      </c>
      <c r="P14" s="146" t="s">
        <v>68</v>
      </c>
      <c r="Q14" s="146" t="s">
        <v>69</v>
      </c>
      <c r="R14" s="403"/>
      <c r="S14" s="375"/>
      <c r="T14" s="190" t="s">
        <v>70</v>
      </c>
    </row>
    <row r="15" spans="1:22" ht="28.5">
      <c r="A15" s="218" t="s">
        <v>89</v>
      </c>
      <c r="B15" s="327">
        <v>45684</v>
      </c>
      <c r="C15" s="328" t="s">
        <v>114</v>
      </c>
      <c r="D15" s="219" t="s">
        <v>14</v>
      </c>
      <c r="E15" s="220">
        <v>1</v>
      </c>
      <c r="F15" s="221" t="s">
        <v>90</v>
      </c>
      <c r="G15" s="259">
        <v>572648107</v>
      </c>
      <c r="H15" s="259">
        <v>129249227.52000001</v>
      </c>
      <c r="I15" s="259">
        <v>443398879.48000002</v>
      </c>
      <c r="J15" s="222" t="s">
        <v>91</v>
      </c>
      <c r="K15" s="223">
        <v>0.22570445259500355</v>
      </c>
      <c r="L15" s="337">
        <v>0.22570445259500355</v>
      </c>
      <c r="M15" s="224" t="s">
        <v>92</v>
      </c>
      <c r="N15" s="225">
        <v>1</v>
      </c>
      <c r="O15" s="226">
        <v>948990</v>
      </c>
      <c r="P15" s="227">
        <v>462073</v>
      </c>
      <c r="Q15" s="227">
        <v>486917</v>
      </c>
      <c r="R15" s="228" t="s">
        <v>15</v>
      </c>
      <c r="S15" s="228" t="s">
        <v>15</v>
      </c>
      <c r="T15" s="229" t="s">
        <v>16</v>
      </c>
    </row>
    <row r="16" spans="1:22" ht="57">
      <c r="A16" s="316" t="s">
        <v>89</v>
      </c>
      <c r="B16" s="329">
        <v>45699</v>
      </c>
      <c r="C16" s="330" t="s">
        <v>115</v>
      </c>
      <c r="D16" s="317" t="s">
        <v>14</v>
      </c>
      <c r="E16" s="318">
        <v>15</v>
      </c>
      <c r="F16" s="319" t="s">
        <v>116</v>
      </c>
      <c r="G16" s="320">
        <v>140700274.12</v>
      </c>
      <c r="H16" s="320">
        <v>22659282.379999999</v>
      </c>
      <c r="I16" s="331">
        <v>118040991.74000001</v>
      </c>
      <c r="J16" s="321" t="s">
        <v>91</v>
      </c>
      <c r="K16" s="332">
        <v>0.16104646932439109</v>
      </c>
      <c r="L16" s="338">
        <v>0.16104646932439109</v>
      </c>
      <c r="M16" s="322" t="s">
        <v>92</v>
      </c>
      <c r="N16" s="323">
        <v>1</v>
      </c>
      <c r="O16" s="324">
        <v>948990</v>
      </c>
      <c r="P16" s="325">
        <v>462073</v>
      </c>
      <c r="Q16" s="325">
        <v>486917</v>
      </c>
      <c r="R16" s="333" t="s">
        <v>15</v>
      </c>
      <c r="S16" s="326" t="s">
        <v>117</v>
      </c>
      <c r="T16" s="334" t="s">
        <v>16</v>
      </c>
    </row>
    <row r="17" spans="1:20" ht="11.25" customHeight="1" thickBot="1">
      <c r="A17" s="230"/>
      <c r="B17" s="250"/>
      <c r="C17" s="251"/>
      <c r="D17" s="231"/>
      <c r="E17" s="232"/>
      <c r="F17" s="233"/>
      <c r="G17" s="266"/>
      <c r="H17" s="260"/>
      <c r="I17" s="260"/>
      <c r="J17" s="234"/>
      <c r="K17" s="214"/>
      <c r="L17" s="265"/>
      <c r="M17" s="235"/>
      <c r="N17" s="236"/>
      <c r="O17" s="237"/>
      <c r="P17" s="238"/>
      <c r="Q17" s="238"/>
      <c r="R17" s="239"/>
      <c r="S17" s="239"/>
      <c r="T17" s="240"/>
    </row>
    <row r="18" spans="1:20" ht="20.25" customHeight="1" thickBot="1">
      <c r="A18" s="22"/>
      <c r="B18" s="22"/>
      <c r="C18" s="22"/>
      <c r="D18" s="22"/>
      <c r="E18" s="23"/>
      <c r="F18" s="200" t="s">
        <v>9</v>
      </c>
      <c r="G18" s="201">
        <f>SUM(G15:G17)</f>
        <v>713348381.12</v>
      </c>
      <c r="H18" s="241">
        <f>SUM(H15:H17)</f>
        <v>151908509.90000001</v>
      </c>
      <c r="I18" s="241">
        <f>SUM(I15:I17)</f>
        <v>561439871.22000003</v>
      </c>
      <c r="J18" s="202"/>
      <c r="K18" s="24"/>
      <c r="L18" s="24"/>
      <c r="M18" s="25"/>
      <c r="N18" s="26"/>
      <c r="O18" s="26"/>
      <c r="P18" s="27"/>
      <c r="Q18" s="24"/>
      <c r="R18" s="24"/>
    </row>
    <row r="19" spans="1:20" ht="15.75" thickTop="1">
      <c r="A19" s="203"/>
      <c r="B19" s="203"/>
      <c r="C19" s="204"/>
      <c r="D19" s="110"/>
      <c r="E19" s="203"/>
      <c r="F19" s="205"/>
      <c r="G19" s="28"/>
      <c r="H19" s="29"/>
      <c r="I19" s="29"/>
      <c r="J19" s="27"/>
      <c r="K19" s="24"/>
      <c r="L19" s="24"/>
      <c r="M19" s="30"/>
      <c r="N19" s="26"/>
      <c r="O19" s="26"/>
      <c r="P19" s="27"/>
      <c r="Q19" s="24"/>
      <c r="R19" s="24"/>
    </row>
    <row r="20" spans="1:20">
      <c r="A20" s="31" t="s">
        <v>17</v>
      </c>
      <c r="B20" s="17"/>
      <c r="C20" s="17"/>
      <c r="D20" s="17"/>
      <c r="E20" s="17"/>
      <c r="F20" s="32"/>
      <c r="G20" s="33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0" ht="24.75" customHeight="1">
      <c r="G21" s="176"/>
      <c r="H21" s="176"/>
      <c r="I21" s="176"/>
    </row>
    <row r="22" spans="1:20">
      <c r="B22" s="216"/>
      <c r="G22" s="206"/>
      <c r="H22" s="206"/>
      <c r="I22" s="215"/>
      <c r="Q22"/>
    </row>
    <row r="23" spans="1:20">
      <c r="A23" s="11"/>
      <c r="B23" s="11"/>
      <c r="C23" s="11"/>
      <c r="D23" s="11"/>
      <c r="E23" s="12"/>
      <c r="G23" s="248"/>
      <c r="H23" s="248"/>
      <c r="I23" s="11"/>
      <c r="J23" s="15"/>
      <c r="K23" s="15"/>
      <c r="L23" s="15"/>
      <c r="M23" s="16"/>
      <c r="N23" s="16"/>
      <c r="O23" s="16"/>
      <c r="Q23"/>
    </row>
    <row r="24" spans="1:20">
      <c r="G24" s="206"/>
      <c r="H24" s="206"/>
    </row>
    <row r="25" spans="1:20">
      <c r="G25" s="206"/>
      <c r="H25" s="206"/>
    </row>
    <row r="26" spans="1:20">
      <c r="G26" s="206"/>
      <c r="H26" s="206"/>
    </row>
  </sheetData>
  <mergeCells count="24">
    <mergeCell ref="S12:T12"/>
    <mergeCell ref="D13:D14"/>
    <mergeCell ref="F13:F14"/>
    <mergeCell ref="G13:G14"/>
    <mergeCell ref="H13:H14"/>
    <mergeCell ref="I13:I14"/>
    <mergeCell ref="M13:N13"/>
    <mergeCell ref="O13:Q13"/>
    <mergeCell ref="R13:R14"/>
    <mergeCell ref="S13:S14"/>
    <mergeCell ref="A8:B8"/>
    <mergeCell ref="C8:D8"/>
    <mergeCell ref="A9:B9"/>
    <mergeCell ref="C9:D9"/>
    <mergeCell ref="A10:B10"/>
    <mergeCell ref="C10:D10"/>
    <mergeCell ref="A7:B7"/>
    <mergeCell ref="C7:D7"/>
    <mergeCell ref="A2:T2"/>
    <mergeCell ref="A3:T3"/>
    <mergeCell ref="A4:T4"/>
    <mergeCell ref="A6:B6"/>
    <mergeCell ref="C6:D6"/>
    <mergeCell ref="A5:T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</vt:lpstr>
      <vt:lpstr>PDM</vt:lpstr>
      <vt:lpstr>FORTAMUN</vt:lpstr>
      <vt:lpstr>FORTAMUN!Área_de_impresión</vt:lpstr>
      <vt:lpstr>PDM!Área_de_impresión</vt:lpstr>
      <vt:lpstr>RESUMEN!Área_de_impresión</vt:lpstr>
      <vt:lpstr>FORTAMUN!Títulos_a_imprimir</vt:lpstr>
      <vt:lpstr>PDM!Títulos_a_imprimir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2025-04-08T17:46:15Z</cp:lastPrinted>
  <dcterms:created xsi:type="dcterms:W3CDTF">2018-01-26T00:48:08Z</dcterms:created>
  <dcterms:modified xsi:type="dcterms:W3CDTF">2025-04-08T17:46:20Z</dcterms:modified>
</cp:coreProperties>
</file>